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3540" tabRatio="599" activeTab="3"/>
  </bookViews>
  <sheets>
    <sheet name="Consol BS" sheetId="1" r:id="rId1"/>
    <sheet name="Conso P&amp;L" sheetId="2" r:id="rId2"/>
    <sheet name="Consol SCE" sheetId="3" r:id="rId3"/>
    <sheet name="Consol CFS" sheetId="4" r:id="rId4"/>
  </sheets>
  <externalReferences>
    <externalReference r:id="rId7"/>
  </externalReferences>
  <definedNames>
    <definedName name="_xlnm.Print_Titles" localSheetId="1">'Conso P&amp;L'!$4:$15</definedName>
    <definedName name="You">#REF!</definedName>
  </definedNames>
  <calcPr fullCalcOnLoad="1"/>
</workbook>
</file>

<file path=xl/sharedStrings.xml><?xml version="1.0" encoding="utf-8"?>
<sst xmlns="http://schemas.openxmlformats.org/spreadsheetml/2006/main" count="144" uniqueCount="100">
  <si>
    <t>RM'000</t>
  </si>
  <si>
    <t>Revenue</t>
  </si>
  <si>
    <t>Property, plant and equipment</t>
  </si>
  <si>
    <t>Current assets</t>
  </si>
  <si>
    <t>Inventories</t>
  </si>
  <si>
    <t>Current liabilities</t>
  </si>
  <si>
    <t>Share capital</t>
  </si>
  <si>
    <t>Deferred taxation</t>
  </si>
  <si>
    <t>Net tangible assets per share (RM)</t>
  </si>
  <si>
    <t>(The figures have not been audited)</t>
  </si>
  <si>
    <t>N/R</t>
  </si>
  <si>
    <t>N/A</t>
  </si>
  <si>
    <t>Net current assets</t>
  </si>
  <si>
    <t>Taxation</t>
  </si>
  <si>
    <t>Borrowings</t>
  </si>
  <si>
    <t>Cash &amp; cash equivalents</t>
  </si>
  <si>
    <t>SMIS Corporation Berhad</t>
  </si>
  <si>
    <t>(Company No. 491857-V)</t>
  </si>
  <si>
    <t>(Incorporated in Malaysia)</t>
  </si>
  <si>
    <t>and its subsidiaries</t>
  </si>
  <si>
    <t>Goodwill on consolidation</t>
  </si>
  <si>
    <t>Total</t>
  </si>
  <si>
    <t>2002</t>
  </si>
  <si>
    <t>Cost of sales</t>
  </si>
  <si>
    <t>Gross profit</t>
  </si>
  <si>
    <t>Operating expenses</t>
  </si>
  <si>
    <t>Operating profit</t>
  </si>
  <si>
    <t>Interest expense</t>
  </si>
  <si>
    <t>Interest income</t>
  </si>
  <si>
    <t>Profit before taxation</t>
  </si>
  <si>
    <t>Condensed consolidated Income Statement</t>
  </si>
  <si>
    <t>Other operating income</t>
  </si>
  <si>
    <t>Tax expense</t>
  </si>
  <si>
    <t>Profit after taxation</t>
  </si>
  <si>
    <t>Net profit for the period</t>
  </si>
  <si>
    <t>Basic earnings per ordinary share (sen)</t>
  </si>
  <si>
    <t>Diluted earnings per ordinary share (sen)</t>
  </si>
  <si>
    <t>Interim Report</t>
  </si>
  <si>
    <t>Condensed Consolidated Balance Sheet</t>
  </si>
  <si>
    <t>Trade and other receivables</t>
  </si>
  <si>
    <t>Trade and other payables</t>
  </si>
  <si>
    <t>Financed by:</t>
  </si>
  <si>
    <t>Capital and reserves</t>
  </si>
  <si>
    <t>Reserves</t>
  </si>
  <si>
    <t>Condensed Consolidated Statement of Changes in Equity</t>
  </si>
  <si>
    <t>Non-</t>
  </si>
  <si>
    <t>distributable</t>
  </si>
  <si>
    <t>Distributable</t>
  </si>
  <si>
    <t>At 1 January 2002</t>
  </si>
  <si>
    <t>share premium</t>
  </si>
  <si>
    <t>Retained profits/</t>
  </si>
  <si>
    <t>(Accumulated</t>
  </si>
  <si>
    <t>losses)</t>
  </si>
  <si>
    <t>Condensed Consolidated Cash Flow Statement</t>
  </si>
  <si>
    <t>Payment of borrowings</t>
  </si>
  <si>
    <t>Net increase in cash and cash equivalent</t>
  </si>
  <si>
    <t>Cash and cash equivalents at 1 January</t>
  </si>
  <si>
    <t>Purchase of property, plant and equipment</t>
  </si>
  <si>
    <t>1</t>
  </si>
  <si>
    <t>Note</t>
  </si>
  <si>
    <t>2</t>
  </si>
  <si>
    <t>financial report.</t>
  </si>
  <si>
    <t>3</t>
  </si>
  <si>
    <t>4</t>
  </si>
  <si>
    <t>B5</t>
  </si>
  <si>
    <t>B13</t>
  </si>
  <si>
    <t>subsidiaries by the Company, Public Issue and</t>
  </si>
  <si>
    <t>after deducting listing expenses</t>
  </si>
  <si>
    <t>Issuance of shares pursuant to the acquisition of</t>
  </si>
  <si>
    <t>Tax recoverable</t>
  </si>
  <si>
    <t>At 31 December 2002</t>
  </si>
  <si>
    <t>Proceeds from disposal of property, plant and equipment</t>
  </si>
  <si>
    <t>Cash and cash equivalents at 31 December</t>
  </si>
  <si>
    <t>ended</t>
  </si>
  <si>
    <t>Less: Pre-acquisition profit</t>
  </si>
  <si>
    <t>B9</t>
  </si>
  <si>
    <t>3 month period ended 31 March</t>
  </si>
  <si>
    <t>3 months ended 31 March</t>
  </si>
  <si>
    <t>2003</t>
  </si>
  <si>
    <t>Audited as at 31 December 2002</t>
  </si>
  <si>
    <t>Provision for warranties</t>
  </si>
  <si>
    <t>Share capital and</t>
  </si>
  <si>
    <t>Net profit for the year</t>
  </si>
  <si>
    <t>At 31 March 2003</t>
  </si>
  <si>
    <t>Negative goodwill on consolidation</t>
  </si>
  <si>
    <t>Minority interest</t>
  </si>
  <si>
    <t>For the 3 months</t>
  </si>
  <si>
    <t>31 March 2002</t>
  </si>
  <si>
    <t>N/R ~ Not reported</t>
  </si>
  <si>
    <t>31 March 2003</t>
  </si>
  <si>
    <t>Net cash (outflow) / inflow from operating activities</t>
  </si>
  <si>
    <t>Acquisition of interest in subsidiary by minority interest</t>
  </si>
  <si>
    <t>For the purpose of preparation of cash flow statements, cash and cash equivalents consists of cash and bank balances, deposits with</t>
  </si>
  <si>
    <t>licensed banks net of bank overdrafts</t>
  </si>
  <si>
    <t>Net cash outflow from financing activities</t>
  </si>
  <si>
    <t>Net cash inflow / (outflow) from investing activities</t>
  </si>
  <si>
    <t>As at end of current quarter 31 March 2003</t>
  </si>
  <si>
    <t>The notes set out on pages 5 to 10 form an integral part of, and should be read in conjunction with, this interim</t>
  </si>
  <si>
    <t>The notes set out on pages 5 to 10 form an integral part of, and should be read in conjunction with, this interim financial report.</t>
  </si>
  <si>
    <t xml:space="preserve">The notes set out on pages 5 to 10 form an integral part of, and should be read in conjunction with, this interim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</si>
</sst>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M&quot;* #,##0_);_(&quot;RM&quot;* \(#,##0\);_(&quot;RM&quot;* &quot;-&quot;_);_(@_)"/>
    <numFmt numFmtId="165" formatCode="_(&quot;RM&quot;* #,##0.00_);_(&quot;RM&quot;* \(#,##0.00\);_(&quot;RM&quot;* &quot;-&quot;??_);_(@_)"/>
    <numFmt numFmtId="166" formatCode="_(* #,##0_);_(* \(#,##0\);_(* &quot;-&quot;??_);_(@_)"/>
    <numFmt numFmtId="167" formatCode="_(* #,##0.000_);_(* \(#,##0.000\);_(* &quot;-&quot;??_);_(@_)"/>
    <numFmt numFmtId="168" formatCode="#,###,"/>
    <numFmt numFmtId="169" formatCode="_(* #,##0.0_);_(* \(#,##0.0\);_(* &quot;-&quot;??_);_(@_)"/>
    <numFmt numFmtId="170" formatCode="_(* #,##0.0000_);_(* \(#,##0.0000\);_(* &quot;-&quot;??_);_(@_)"/>
  </numFmts>
  <fonts count="11">
    <font>
      <sz val="11"/>
      <name val="Garamond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15" applyNumberFormat="1" applyFont="1" applyBorder="1" applyAlignment="1">
      <alignment horizontal="right"/>
    </xf>
    <xf numFmtId="43" fontId="6" fillId="0" borderId="0" xfId="15" applyFont="1" applyAlignment="1">
      <alignment/>
    </xf>
    <xf numFmtId="166" fontId="6" fillId="0" borderId="0" xfId="15" applyNumberFormat="1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6" fontId="8" fillId="0" borderId="0" xfId="15" applyNumberFormat="1" applyFont="1" applyBorder="1" applyAlignment="1">
      <alignment horizontal="right"/>
    </xf>
    <xf numFmtId="166" fontId="8" fillId="0" borderId="0" xfId="15" applyNumberFormat="1" applyFont="1" applyAlignment="1">
      <alignment horizontal="right"/>
    </xf>
    <xf numFmtId="43" fontId="8" fillId="0" borderId="0" xfId="15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 quotePrefix="1">
      <alignment horizontal="center"/>
    </xf>
    <xf numFmtId="16" fontId="8" fillId="0" borderId="3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166" fontId="3" fillId="0" borderId="0" xfId="15" applyNumberFormat="1" applyFont="1" applyBorder="1" applyAlignment="1">
      <alignment/>
    </xf>
    <xf numFmtId="166" fontId="3" fillId="0" borderId="0" xfId="15" applyNumberFormat="1" applyFont="1" applyAlignment="1">
      <alignment/>
    </xf>
    <xf numFmtId="166" fontId="3" fillId="0" borderId="0" xfId="15" applyNumberFormat="1" applyFont="1" applyAlignment="1">
      <alignment horizontal="center"/>
    </xf>
    <xf numFmtId="166" fontId="3" fillId="0" borderId="5" xfId="15" applyNumberFormat="1" applyFont="1" applyBorder="1" applyAlignment="1">
      <alignment/>
    </xf>
    <xf numFmtId="166" fontId="3" fillId="0" borderId="6" xfId="15" applyNumberFormat="1" applyFont="1" applyBorder="1" applyAlignment="1">
      <alignment/>
    </xf>
    <xf numFmtId="166" fontId="3" fillId="0" borderId="6" xfId="15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 quotePrefix="1">
      <alignment horizontal="right"/>
    </xf>
    <xf numFmtId="166" fontId="4" fillId="0" borderId="0" xfId="15" applyNumberFormat="1" applyFont="1" applyBorder="1" applyAlignment="1">
      <alignment/>
    </xf>
    <xf numFmtId="166" fontId="4" fillId="0" borderId="0" xfId="15" applyNumberFormat="1" applyFont="1" applyAlignment="1">
      <alignment/>
    </xf>
    <xf numFmtId="166" fontId="4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6" fontId="6" fillId="0" borderId="0" xfId="15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166" fontId="8" fillId="0" borderId="0" xfId="15" applyNumberFormat="1" applyFont="1" applyAlignment="1">
      <alignment horizontal="center" vertical="center" wrapText="1"/>
    </xf>
    <xf numFmtId="43" fontId="8" fillId="0" borderId="0" xfId="15" applyFont="1" applyAlignment="1">
      <alignment horizontal="center" vertical="center" wrapText="1"/>
    </xf>
    <xf numFmtId="166" fontId="8" fillId="0" borderId="0" xfId="15" applyNumberFormat="1" applyFont="1" applyAlignment="1">
      <alignment horizontal="center"/>
    </xf>
    <xf numFmtId="43" fontId="8" fillId="0" borderId="0" xfId="15" applyFont="1" applyAlignment="1">
      <alignment horizontal="center"/>
    </xf>
    <xf numFmtId="0" fontId="3" fillId="0" borderId="0" xfId="0" applyFont="1" applyAlignment="1" quotePrefix="1">
      <alignment/>
    </xf>
    <xf numFmtId="166" fontId="3" fillId="0" borderId="0" xfId="15" applyNumberFormat="1" applyFont="1" applyAlignment="1">
      <alignment horizontal="right"/>
    </xf>
    <xf numFmtId="166" fontId="3" fillId="0" borderId="5" xfId="15" applyNumberFormat="1" applyFont="1" applyBorder="1" applyAlignment="1">
      <alignment horizontal="right"/>
    </xf>
    <xf numFmtId="166" fontId="3" fillId="0" borderId="7" xfId="15" applyNumberFormat="1" applyFont="1" applyBorder="1" applyAlignment="1">
      <alignment horizontal="right"/>
    </xf>
    <xf numFmtId="166" fontId="3" fillId="0" borderId="8" xfId="15" applyNumberFormat="1" applyFont="1" applyBorder="1" applyAlignment="1">
      <alignment horizontal="right"/>
    </xf>
    <xf numFmtId="166" fontId="3" fillId="0" borderId="9" xfId="15" applyNumberFormat="1" applyFont="1" applyBorder="1" applyAlignment="1">
      <alignment horizontal="right"/>
    </xf>
    <xf numFmtId="168" fontId="3" fillId="0" borderId="8" xfId="15" applyNumberFormat="1" applyFont="1" applyBorder="1" applyAlignment="1">
      <alignment horizontal="right"/>
    </xf>
    <xf numFmtId="166" fontId="3" fillId="0" borderId="10" xfId="15" applyNumberFormat="1" applyFont="1" applyBorder="1" applyAlignment="1">
      <alignment horizontal="right"/>
    </xf>
    <xf numFmtId="166" fontId="3" fillId="0" borderId="11" xfId="15" applyNumberFormat="1" applyFont="1" applyBorder="1" applyAlignment="1">
      <alignment horizontal="right"/>
    </xf>
    <xf numFmtId="166" fontId="3" fillId="0" borderId="0" xfId="15" applyNumberFormat="1" applyFont="1" applyBorder="1" applyAlignment="1">
      <alignment horizontal="right"/>
    </xf>
    <xf numFmtId="168" fontId="3" fillId="0" borderId="0" xfId="15" applyNumberFormat="1" applyFont="1" applyAlignment="1">
      <alignment horizontal="right"/>
    </xf>
    <xf numFmtId="43" fontId="3" fillId="0" borderId="0" xfId="15" applyNumberFormat="1" applyFont="1" applyAlignment="1">
      <alignment horizontal="right"/>
    </xf>
    <xf numFmtId="0" fontId="4" fillId="0" borderId="0" xfId="0" applyFont="1" applyAlignment="1" quotePrefix="1">
      <alignment horizontal="right"/>
    </xf>
    <xf numFmtId="0" fontId="3" fillId="0" borderId="3" xfId="0" applyFont="1" applyBorder="1" applyAlignment="1">
      <alignment horizontal="center"/>
    </xf>
    <xf numFmtId="166" fontId="3" fillId="0" borderId="0" xfId="0" applyNumberFormat="1" applyFont="1" applyAlignment="1">
      <alignment/>
    </xf>
    <xf numFmtId="166" fontId="4" fillId="0" borderId="0" xfId="15" applyNumberFormat="1" applyFont="1" applyAlignment="1" quotePrefix="1">
      <alignment horizontal="right"/>
    </xf>
    <xf numFmtId="0" fontId="6" fillId="0" borderId="1" xfId="0" applyFont="1" applyBorder="1" applyAlignment="1">
      <alignment/>
    </xf>
    <xf numFmtId="166" fontId="6" fillId="0" borderId="1" xfId="15" applyNumberFormat="1" applyFont="1" applyBorder="1" applyAlignment="1">
      <alignment horizontal="right"/>
    </xf>
    <xf numFmtId="43" fontId="6" fillId="0" borderId="1" xfId="15" applyFont="1" applyBorder="1" applyAlignment="1">
      <alignment/>
    </xf>
    <xf numFmtId="166" fontId="6" fillId="0" borderId="1" xfId="15" applyNumberFormat="1" applyFont="1" applyBorder="1" applyAlignment="1">
      <alignment/>
    </xf>
    <xf numFmtId="0" fontId="6" fillId="0" borderId="0" xfId="0" applyFont="1" applyBorder="1" applyAlignment="1">
      <alignment/>
    </xf>
    <xf numFmtId="166" fontId="8" fillId="0" borderId="0" xfId="15" applyNumberFormat="1" applyFont="1" applyAlignment="1">
      <alignment/>
    </xf>
    <xf numFmtId="43" fontId="8" fillId="0" borderId="0" xfId="15" applyFont="1" applyAlignment="1">
      <alignment vertical="center"/>
    </xf>
    <xf numFmtId="166" fontId="8" fillId="0" borderId="12" xfId="15" applyNumberFormat="1" applyFont="1" applyBorder="1" applyAlignment="1" quotePrefix="1">
      <alignment horizontal="center"/>
    </xf>
    <xf numFmtId="166" fontId="8" fillId="0" borderId="13" xfId="15" applyNumberFormat="1" applyFont="1" applyBorder="1" applyAlignment="1" quotePrefix="1">
      <alignment horizontal="center"/>
    </xf>
    <xf numFmtId="166" fontId="8" fillId="0" borderId="14" xfId="15" applyNumberFormat="1" applyFont="1" applyBorder="1" applyAlignment="1">
      <alignment horizontal="center"/>
    </xf>
    <xf numFmtId="166" fontId="8" fillId="0" borderId="15" xfId="15" applyNumberFormat="1" applyFont="1" applyBorder="1" applyAlignment="1">
      <alignment horizontal="center"/>
    </xf>
    <xf numFmtId="43" fontId="3" fillId="0" borderId="0" xfId="15" applyFont="1" applyAlignment="1">
      <alignment horizontal="center"/>
    </xf>
    <xf numFmtId="43" fontId="3" fillId="0" borderId="0" xfId="15" applyFont="1" applyAlignment="1">
      <alignment/>
    </xf>
    <xf numFmtId="43" fontId="3" fillId="0" borderId="5" xfId="15" applyFont="1" applyBorder="1" applyAlignment="1">
      <alignment horizontal="center"/>
    </xf>
    <xf numFmtId="166" fontId="3" fillId="0" borderId="1" xfId="15" applyNumberFormat="1" applyFont="1" applyBorder="1" applyAlignment="1">
      <alignment horizontal="right"/>
    </xf>
    <xf numFmtId="43" fontId="4" fillId="0" borderId="0" xfId="15" applyFont="1" applyAlignment="1" quotePrefix="1">
      <alignment horizontal="right"/>
    </xf>
    <xf numFmtId="43" fontId="3" fillId="0" borderId="0" xfId="15" applyFont="1" applyAlignment="1" quotePrefix="1">
      <alignment horizontal="right"/>
    </xf>
    <xf numFmtId="166" fontId="7" fillId="0" borderId="0" xfId="15" applyNumberFormat="1" applyFont="1" applyAlignment="1">
      <alignment horizontal="right"/>
    </xf>
    <xf numFmtId="43" fontId="7" fillId="0" borderId="0" xfId="15" applyFont="1" applyAlignment="1">
      <alignment horizontal="center"/>
    </xf>
    <xf numFmtId="43" fontId="7" fillId="0" borderId="0" xfId="15" applyFont="1" applyAlignment="1">
      <alignment/>
    </xf>
    <xf numFmtId="166" fontId="7" fillId="0" borderId="0" xfId="15" applyNumberFormat="1" applyFont="1" applyAlignment="1">
      <alignment/>
    </xf>
    <xf numFmtId="43" fontId="6" fillId="0" borderId="0" xfId="15" applyFont="1" applyAlignment="1">
      <alignment horizontal="center"/>
    </xf>
    <xf numFmtId="169" fontId="3" fillId="0" borderId="0" xfId="15" applyNumberFormat="1" applyFont="1" applyAlignment="1">
      <alignment horizontal="center"/>
    </xf>
    <xf numFmtId="169" fontId="3" fillId="0" borderId="0" xfId="15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166" fontId="8" fillId="0" borderId="16" xfId="15" applyNumberFormat="1" applyFont="1" applyBorder="1" applyAlignment="1">
      <alignment horizontal="center" vertical="center"/>
    </xf>
    <xf numFmtId="166" fontId="8" fillId="0" borderId="17" xfId="15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kuldc07\department\Audit4\1_CLIENTS%20BY%20GRP%20OF%20COY\4.%20IPOs\SMIS\QTRLY\Documents%20and%20Settings\user\Local%20Settings\Temporary%20Internet%20Files\OLK7\Share%20Financ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Financ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workbookViewId="0" topLeftCell="A40">
      <selection activeCell="B45" sqref="B45"/>
    </sheetView>
  </sheetViews>
  <sheetFormatPr defaultColWidth="9.140625" defaultRowHeight="15"/>
  <cols>
    <col min="1" max="1" width="4.00390625" style="3" customWidth="1"/>
    <col min="2" max="2" width="3.421875" style="3" customWidth="1"/>
    <col min="3" max="4" width="9.00390625" style="3" customWidth="1"/>
    <col min="5" max="5" width="21.8515625" style="3" customWidth="1"/>
    <col min="6" max="6" width="6.57421875" style="34" bestFit="1" customWidth="1"/>
    <col min="7" max="7" width="15.57421875" style="3" customWidth="1"/>
    <col min="8" max="8" width="6.00390625" style="3" customWidth="1"/>
    <col min="9" max="9" width="15.7109375" style="3" customWidth="1"/>
    <col min="10" max="16384" width="9.140625" style="3" customWidth="1"/>
  </cols>
  <sheetData>
    <row r="1" spans="1:9" ht="10.5" customHeight="1">
      <c r="A1" s="1"/>
      <c r="B1" s="1"/>
      <c r="C1" s="1"/>
      <c r="D1" s="1"/>
      <c r="E1" s="1"/>
      <c r="F1" s="39"/>
      <c r="G1" s="1"/>
      <c r="H1" s="1"/>
      <c r="I1" s="1"/>
    </row>
    <row r="2" spans="1:9" ht="14.25">
      <c r="A2" s="1"/>
      <c r="B2" s="1"/>
      <c r="C2" s="1"/>
      <c r="D2" s="1"/>
      <c r="E2" s="1"/>
      <c r="F2" s="39"/>
      <c r="G2" s="1"/>
      <c r="H2" s="1"/>
      <c r="I2" s="1"/>
    </row>
    <row r="3" spans="1:9" ht="18">
      <c r="A3" s="4" t="s">
        <v>37</v>
      </c>
      <c r="B3" s="1"/>
      <c r="C3" s="1"/>
      <c r="D3" s="1"/>
      <c r="E3" s="1"/>
      <c r="F3" s="39"/>
      <c r="G3" s="1"/>
      <c r="H3" s="1"/>
      <c r="I3" s="1"/>
    </row>
    <row r="4" spans="1:9" s="5" customFormat="1" ht="18">
      <c r="A4" s="4" t="s">
        <v>16</v>
      </c>
      <c r="F4" s="40"/>
      <c r="G4" s="41"/>
      <c r="H4" s="7"/>
      <c r="I4" s="7"/>
    </row>
    <row r="5" spans="1:9" s="5" customFormat="1" ht="15.75">
      <c r="A5" s="9" t="s">
        <v>17</v>
      </c>
      <c r="F5" s="40"/>
      <c r="G5" s="41"/>
      <c r="H5" s="7"/>
      <c r="I5" s="7"/>
    </row>
    <row r="6" spans="1:9" s="5" customFormat="1" ht="15.75">
      <c r="A6" s="9" t="s">
        <v>18</v>
      </c>
      <c r="F6" s="40"/>
      <c r="G6" s="41"/>
      <c r="H6" s="7"/>
      <c r="I6" s="7"/>
    </row>
    <row r="7" spans="1:9" s="5" customFormat="1" ht="15.75">
      <c r="A7" s="5" t="s">
        <v>19</v>
      </c>
      <c r="F7" s="40"/>
      <c r="G7" s="41"/>
      <c r="H7" s="7"/>
      <c r="I7" s="7"/>
    </row>
    <row r="8" spans="1:9" ht="6.75" customHeight="1" thickBot="1">
      <c r="A8" s="10"/>
      <c r="B8" s="11"/>
      <c r="C8" s="11"/>
      <c r="D8" s="11"/>
      <c r="E8" s="11"/>
      <c r="F8" s="42"/>
      <c r="G8" s="11"/>
      <c r="H8" s="11"/>
      <c r="I8" s="11"/>
    </row>
    <row r="9" spans="1:9" ht="11.25" customHeight="1">
      <c r="A9" s="14"/>
      <c r="B9" s="1"/>
      <c r="C9" s="1"/>
      <c r="D9" s="1"/>
      <c r="E9" s="1"/>
      <c r="F9" s="39"/>
      <c r="G9" s="1"/>
      <c r="H9" s="1"/>
      <c r="I9" s="1"/>
    </row>
    <row r="10" spans="1:9" ht="11.25" customHeight="1">
      <c r="A10" s="15" t="s">
        <v>9</v>
      </c>
      <c r="B10" s="1"/>
      <c r="C10" s="1"/>
      <c r="D10" s="1"/>
      <c r="E10" s="1"/>
      <c r="F10" s="39"/>
      <c r="G10" s="1"/>
      <c r="H10" s="1"/>
      <c r="I10" s="1"/>
    </row>
    <row r="11" spans="1:9" ht="11.25" customHeight="1">
      <c r="A11" s="14"/>
      <c r="B11" s="1"/>
      <c r="C11" s="1"/>
      <c r="D11" s="1"/>
      <c r="E11" s="1"/>
      <c r="F11" s="39"/>
      <c r="G11" s="1"/>
      <c r="H11" s="1"/>
      <c r="I11" s="1"/>
    </row>
    <row r="12" spans="1:9" ht="14.25">
      <c r="A12" s="14" t="s">
        <v>38</v>
      </c>
      <c r="B12" s="14"/>
      <c r="C12" s="14"/>
      <c r="D12" s="14"/>
      <c r="E12" s="14"/>
      <c r="F12" s="20"/>
      <c r="G12" s="17"/>
      <c r="H12" s="17"/>
      <c r="I12" s="18"/>
    </row>
    <row r="13" spans="1:9" ht="67.5" customHeight="1">
      <c r="A13" s="14"/>
      <c r="B13" s="14"/>
      <c r="C13" s="14"/>
      <c r="D13" s="14"/>
      <c r="E13" s="14"/>
      <c r="F13" s="20" t="s">
        <v>59</v>
      </c>
      <c r="G13" s="43" t="s">
        <v>96</v>
      </c>
      <c r="H13" s="43"/>
      <c r="I13" s="44" t="s">
        <v>79</v>
      </c>
    </row>
    <row r="14" spans="1:9" ht="14.25">
      <c r="A14" s="14"/>
      <c r="B14" s="14"/>
      <c r="C14" s="14"/>
      <c r="D14" s="14"/>
      <c r="E14" s="14"/>
      <c r="F14" s="20"/>
      <c r="G14" s="45" t="s">
        <v>0</v>
      </c>
      <c r="H14" s="45"/>
      <c r="I14" s="46" t="s">
        <v>0</v>
      </c>
    </row>
    <row r="15" spans="1:9" ht="3.75" customHeight="1">
      <c r="A15" s="14"/>
      <c r="B15" s="14"/>
      <c r="C15" s="14"/>
      <c r="D15" s="14"/>
      <c r="E15" s="14"/>
      <c r="F15" s="20"/>
      <c r="G15" s="17"/>
      <c r="H15" s="17"/>
      <c r="I15" s="18"/>
    </row>
    <row r="16" spans="1:9" ht="14.25">
      <c r="A16" s="47"/>
      <c r="B16" s="14" t="s">
        <v>2</v>
      </c>
      <c r="C16" s="1"/>
      <c r="D16" s="1"/>
      <c r="E16" s="1"/>
      <c r="F16" s="20"/>
      <c r="G16" s="48">
        <v>29351</v>
      </c>
      <c r="H16" s="17"/>
      <c r="I16" s="48">
        <v>27747</v>
      </c>
    </row>
    <row r="17" spans="1:9" ht="14.25">
      <c r="A17" s="47"/>
      <c r="B17" s="14" t="s">
        <v>20</v>
      </c>
      <c r="C17" s="1"/>
      <c r="D17" s="1"/>
      <c r="E17" s="1"/>
      <c r="F17" s="39"/>
      <c r="G17" s="49">
        <v>2513</v>
      </c>
      <c r="H17" s="17"/>
      <c r="I17" s="49">
        <v>2677</v>
      </c>
    </row>
    <row r="18" spans="1:9" ht="14.25">
      <c r="A18" s="47"/>
      <c r="B18" s="1"/>
      <c r="C18" s="1"/>
      <c r="D18" s="1"/>
      <c r="E18" s="1"/>
      <c r="F18" s="39"/>
      <c r="G18" s="48">
        <f>SUM(G16:G17)</f>
        <v>31864</v>
      </c>
      <c r="H18" s="17"/>
      <c r="I18" s="48">
        <f>SUM(I16:I17)</f>
        <v>30424</v>
      </c>
    </row>
    <row r="19" spans="1:9" ht="14.25">
      <c r="A19" s="47"/>
      <c r="B19" s="1"/>
      <c r="C19" s="1"/>
      <c r="D19" s="1"/>
      <c r="E19" s="1"/>
      <c r="F19" s="39"/>
      <c r="G19" s="48"/>
      <c r="H19" s="17"/>
      <c r="I19" s="48"/>
    </row>
    <row r="20" spans="1:9" ht="9" customHeight="1" thickBot="1">
      <c r="A20" s="1"/>
      <c r="B20" s="1"/>
      <c r="C20" s="1"/>
      <c r="D20" s="1"/>
      <c r="E20" s="1"/>
      <c r="F20" s="39"/>
      <c r="G20" s="48"/>
      <c r="H20" s="17"/>
      <c r="I20" s="48"/>
    </row>
    <row r="21" spans="1:9" ht="14.25">
      <c r="A21" s="47"/>
      <c r="B21" s="14" t="s">
        <v>3</v>
      </c>
      <c r="C21" s="1"/>
      <c r="D21" s="1"/>
      <c r="E21" s="1"/>
      <c r="F21" s="39"/>
      <c r="G21" s="50"/>
      <c r="H21" s="17"/>
      <c r="I21" s="50"/>
    </row>
    <row r="22" spans="1:9" ht="14.25">
      <c r="A22" s="1"/>
      <c r="B22" s="35"/>
      <c r="C22" s="1" t="s">
        <v>4</v>
      </c>
      <c r="D22" s="1"/>
      <c r="E22" s="1"/>
      <c r="F22" s="39"/>
      <c r="G22" s="51">
        <v>11651</v>
      </c>
      <c r="H22" s="17"/>
      <c r="I22" s="51">
        <v>12567</v>
      </c>
    </row>
    <row r="23" spans="1:9" ht="14.25">
      <c r="A23" s="1"/>
      <c r="B23" s="35"/>
      <c r="C23" s="1" t="s">
        <v>39</v>
      </c>
      <c r="D23" s="1"/>
      <c r="E23" s="1"/>
      <c r="F23" s="39"/>
      <c r="G23" s="51">
        <v>20386</v>
      </c>
      <c r="H23" s="17"/>
      <c r="I23" s="51">
        <v>18332</v>
      </c>
    </row>
    <row r="24" spans="1:9" ht="14.25">
      <c r="A24" s="1"/>
      <c r="B24" s="35"/>
      <c r="C24" s="1" t="s">
        <v>69</v>
      </c>
      <c r="D24" s="1"/>
      <c r="E24" s="1"/>
      <c r="F24" s="39"/>
      <c r="G24" s="51">
        <v>825</v>
      </c>
      <c r="H24" s="17"/>
      <c r="I24" s="51">
        <v>220</v>
      </c>
    </row>
    <row r="25" spans="1:9" ht="14.25">
      <c r="A25" s="1"/>
      <c r="B25" s="35"/>
      <c r="C25" s="1" t="s">
        <v>15</v>
      </c>
      <c r="D25" s="1"/>
      <c r="E25" s="1"/>
      <c r="F25" s="39"/>
      <c r="G25" s="51">
        <v>15273</v>
      </c>
      <c r="H25" s="17"/>
      <c r="I25" s="51">
        <v>16262</v>
      </c>
    </row>
    <row r="26" spans="1:9" ht="14.25">
      <c r="A26" s="1"/>
      <c r="B26" s="1"/>
      <c r="C26" s="1"/>
      <c r="D26" s="1"/>
      <c r="E26" s="1"/>
      <c r="F26" s="39"/>
      <c r="G26" s="52">
        <f>SUM(G22:G25)</f>
        <v>48135</v>
      </c>
      <c r="H26" s="17"/>
      <c r="I26" s="52">
        <f>SUM(I22:I25)</f>
        <v>47381</v>
      </c>
    </row>
    <row r="27" spans="1:9" ht="14.25">
      <c r="A27" s="47"/>
      <c r="B27" s="14" t="s">
        <v>5</v>
      </c>
      <c r="C27" s="1"/>
      <c r="D27" s="1"/>
      <c r="E27" s="1"/>
      <c r="F27" s="39"/>
      <c r="G27" s="53"/>
      <c r="H27" s="17"/>
      <c r="I27" s="53"/>
    </row>
    <row r="28" spans="1:9" ht="14.25">
      <c r="A28" s="1"/>
      <c r="B28" s="35"/>
      <c r="C28" s="1" t="s">
        <v>40</v>
      </c>
      <c r="D28" s="1"/>
      <c r="E28" s="1"/>
      <c r="F28" s="39"/>
      <c r="G28" s="51">
        <v>7468</v>
      </c>
      <c r="H28" s="17"/>
      <c r="I28" s="51">
        <v>6773</v>
      </c>
    </row>
    <row r="29" spans="1:9" ht="14.25">
      <c r="A29" s="1"/>
      <c r="B29" s="35"/>
      <c r="C29" s="1" t="s">
        <v>14</v>
      </c>
      <c r="D29" s="1"/>
      <c r="E29" s="1"/>
      <c r="F29" s="20" t="s">
        <v>75</v>
      </c>
      <c r="G29" s="51">
        <v>179</v>
      </c>
      <c r="H29" s="17"/>
      <c r="I29" s="51">
        <v>11</v>
      </c>
    </row>
    <row r="30" spans="1:9" ht="14.25">
      <c r="A30" s="1"/>
      <c r="B30" s="35"/>
      <c r="C30" s="1" t="s">
        <v>13</v>
      </c>
      <c r="D30" s="1"/>
      <c r="E30" s="1"/>
      <c r="F30" s="39"/>
      <c r="G30" s="51">
        <v>276</v>
      </c>
      <c r="H30" s="17"/>
      <c r="I30" s="51">
        <v>303</v>
      </c>
    </row>
    <row r="31" spans="1:9" ht="14.25">
      <c r="A31" s="1"/>
      <c r="B31" s="35"/>
      <c r="C31" s="1" t="s">
        <v>80</v>
      </c>
      <c r="D31" s="1"/>
      <c r="E31" s="1"/>
      <c r="F31" s="39"/>
      <c r="G31" s="51">
        <v>150</v>
      </c>
      <c r="H31" s="17"/>
      <c r="I31" s="51">
        <v>150</v>
      </c>
    </row>
    <row r="32" spans="1:9" ht="14.25">
      <c r="A32" s="1"/>
      <c r="B32" s="1"/>
      <c r="C32" s="1"/>
      <c r="D32" s="1"/>
      <c r="E32" s="1"/>
      <c r="F32" s="39"/>
      <c r="G32" s="52">
        <f>SUM(G28:G31)</f>
        <v>8073</v>
      </c>
      <c r="H32" s="17"/>
      <c r="I32" s="52">
        <f>SUM(I28:I31)</f>
        <v>7237</v>
      </c>
    </row>
    <row r="33" spans="1:9" ht="8.25" customHeight="1" thickBot="1">
      <c r="A33" s="1"/>
      <c r="B33" s="1"/>
      <c r="C33" s="1"/>
      <c r="D33" s="1"/>
      <c r="E33" s="1"/>
      <c r="F33" s="39"/>
      <c r="G33" s="54"/>
      <c r="H33" s="17"/>
      <c r="I33" s="54"/>
    </row>
    <row r="34" spans="1:9" ht="3" customHeight="1">
      <c r="A34" s="1"/>
      <c r="B34" s="1"/>
      <c r="C34" s="1"/>
      <c r="D34" s="1"/>
      <c r="E34" s="1"/>
      <c r="F34" s="39"/>
      <c r="G34" s="48"/>
      <c r="H34" s="17"/>
      <c r="I34" s="48"/>
    </row>
    <row r="35" spans="1:9" ht="14.25">
      <c r="A35" s="47"/>
      <c r="B35" s="14" t="s">
        <v>12</v>
      </c>
      <c r="C35" s="1"/>
      <c r="D35" s="1"/>
      <c r="E35" s="1"/>
      <c r="F35" s="39"/>
      <c r="G35" s="48">
        <f>SUM(G26-G32)</f>
        <v>40062</v>
      </c>
      <c r="H35" s="17"/>
      <c r="I35" s="48">
        <f>SUM(I26-I32)</f>
        <v>40144</v>
      </c>
    </row>
    <row r="36" spans="1:9" ht="3.75" customHeight="1">
      <c r="A36" s="47"/>
      <c r="B36" s="1"/>
      <c r="C36" s="1"/>
      <c r="D36" s="1"/>
      <c r="E36" s="1"/>
      <c r="F36" s="39"/>
      <c r="G36" s="48"/>
      <c r="H36" s="17"/>
      <c r="I36" s="48"/>
    </row>
    <row r="37" spans="1:9" ht="15" thickBot="1">
      <c r="A37" s="47"/>
      <c r="B37" s="1"/>
      <c r="C37" s="1"/>
      <c r="D37" s="1"/>
      <c r="E37" s="1"/>
      <c r="F37" s="39"/>
      <c r="G37" s="55">
        <f>G18+G35</f>
        <v>71926</v>
      </c>
      <c r="H37" s="17"/>
      <c r="I37" s="55">
        <f>I18+I35</f>
        <v>70568</v>
      </c>
    </row>
    <row r="38" spans="1:9" ht="14.25">
      <c r="A38" s="47"/>
      <c r="B38" s="1"/>
      <c r="C38" s="1"/>
      <c r="D38" s="1"/>
      <c r="E38" s="1"/>
      <c r="F38" s="39"/>
      <c r="G38" s="56"/>
      <c r="H38" s="17"/>
      <c r="I38" s="56"/>
    </row>
    <row r="39" spans="1:9" ht="14.25">
      <c r="A39" s="47"/>
      <c r="B39" s="14" t="s">
        <v>41</v>
      </c>
      <c r="C39" s="1"/>
      <c r="D39" s="1"/>
      <c r="E39" s="1"/>
      <c r="F39" s="39"/>
      <c r="G39" s="56"/>
      <c r="H39" s="17"/>
      <c r="I39" s="56"/>
    </row>
    <row r="40" spans="1:9" ht="14.25">
      <c r="A40" s="47"/>
      <c r="B40" s="14" t="s">
        <v>42</v>
      </c>
      <c r="C40" s="1"/>
      <c r="D40" s="1"/>
      <c r="E40" s="1"/>
      <c r="F40" s="39"/>
      <c r="G40" s="57"/>
      <c r="H40" s="17"/>
      <c r="I40" s="57"/>
    </row>
    <row r="41" spans="1:9" ht="14.25">
      <c r="A41" s="47"/>
      <c r="B41" s="1"/>
      <c r="C41" s="1"/>
      <c r="D41" s="1"/>
      <c r="E41" s="1"/>
      <c r="F41" s="39"/>
      <c r="G41" s="57"/>
      <c r="H41" s="17"/>
      <c r="I41" s="57"/>
    </row>
    <row r="42" spans="1:9" ht="14.25">
      <c r="A42" s="1"/>
      <c r="B42" s="35"/>
      <c r="C42" s="1" t="s">
        <v>6</v>
      </c>
      <c r="D42" s="1"/>
      <c r="E42" s="1"/>
      <c r="F42" s="39"/>
      <c r="G42" s="48">
        <v>44800</v>
      </c>
      <c r="H42" s="17"/>
      <c r="I42" s="48">
        <v>44800</v>
      </c>
    </row>
    <row r="43" spans="1:9" ht="14.25">
      <c r="A43" s="1"/>
      <c r="B43" s="35"/>
      <c r="C43" s="1" t="s">
        <v>43</v>
      </c>
      <c r="D43" s="1"/>
      <c r="E43" s="1"/>
      <c r="F43" s="39"/>
      <c r="G43" s="48">
        <v>14461</v>
      </c>
      <c r="H43" s="17"/>
      <c r="I43" s="48">
        <v>13855</v>
      </c>
    </row>
    <row r="44" spans="1:9" ht="3" customHeight="1">
      <c r="A44" s="1"/>
      <c r="B44" s="1"/>
      <c r="C44" s="1"/>
      <c r="D44" s="1"/>
      <c r="E44" s="1"/>
      <c r="F44" s="39"/>
      <c r="G44" s="49"/>
      <c r="H44" s="17"/>
      <c r="I44" s="49"/>
    </row>
    <row r="45" spans="1:9" ht="4.5" customHeight="1">
      <c r="A45" s="1"/>
      <c r="B45" s="1"/>
      <c r="C45" s="1"/>
      <c r="D45" s="1"/>
      <c r="E45" s="1"/>
      <c r="F45" s="39"/>
      <c r="G45" s="48"/>
      <c r="H45" s="17"/>
      <c r="I45" s="48"/>
    </row>
    <row r="46" spans="1:9" ht="14.25">
      <c r="A46" s="1"/>
      <c r="B46" s="1"/>
      <c r="C46" s="1"/>
      <c r="D46" s="1"/>
      <c r="E46" s="1"/>
      <c r="F46" s="39"/>
      <c r="G46" s="48">
        <f>SUM(G42:G45)</f>
        <v>59261</v>
      </c>
      <c r="H46" s="17"/>
      <c r="I46" s="48">
        <f>SUM(I42:I45)</f>
        <v>58655</v>
      </c>
    </row>
    <row r="47" spans="1:9" ht="4.5" customHeight="1">
      <c r="A47" s="47"/>
      <c r="B47" s="1"/>
      <c r="C47" s="1"/>
      <c r="D47" s="1"/>
      <c r="E47" s="1"/>
      <c r="F47" s="39"/>
      <c r="G47" s="48"/>
      <c r="H47" s="17"/>
      <c r="I47" s="48"/>
    </row>
    <row r="48" spans="1:9" ht="14.25" customHeight="1">
      <c r="A48" s="47"/>
      <c r="B48" s="14" t="s">
        <v>84</v>
      </c>
      <c r="C48" s="1"/>
      <c r="D48" s="1"/>
      <c r="E48" s="1"/>
      <c r="F48" s="39"/>
      <c r="G48" s="48">
        <v>10503</v>
      </c>
      <c r="H48" s="17"/>
      <c r="I48" s="48">
        <v>11188</v>
      </c>
    </row>
    <row r="49" spans="1:9" ht="4.5" customHeight="1">
      <c r="A49" s="47"/>
      <c r="B49" s="1"/>
      <c r="C49" s="1"/>
      <c r="D49" s="1"/>
      <c r="E49" s="1"/>
      <c r="F49" s="39"/>
      <c r="G49" s="48"/>
      <c r="H49" s="17"/>
      <c r="I49" s="48"/>
    </row>
    <row r="50" spans="1:9" ht="14.25" customHeight="1">
      <c r="A50" s="47"/>
      <c r="B50" s="14" t="s">
        <v>85</v>
      </c>
      <c r="C50" s="1"/>
      <c r="D50" s="1"/>
      <c r="E50" s="1"/>
      <c r="F50" s="39"/>
      <c r="G50" s="48">
        <v>1437</v>
      </c>
      <c r="H50" s="17"/>
      <c r="I50" s="48">
        <v>0</v>
      </c>
    </row>
    <row r="51" spans="1:9" ht="4.5" customHeight="1">
      <c r="A51" s="47"/>
      <c r="B51" s="1"/>
      <c r="C51" s="1"/>
      <c r="D51" s="1"/>
      <c r="E51" s="1"/>
      <c r="F51" s="39"/>
      <c r="G51" s="48"/>
      <c r="H51" s="17"/>
      <c r="I51" s="48"/>
    </row>
    <row r="52" spans="1:9" ht="14.25">
      <c r="A52" s="47"/>
      <c r="B52" s="14" t="s">
        <v>7</v>
      </c>
      <c r="C52" s="1"/>
      <c r="D52" s="1"/>
      <c r="E52" s="1"/>
      <c r="F52" s="39"/>
      <c r="G52" s="48">
        <v>725</v>
      </c>
      <c r="H52" s="17"/>
      <c r="I52" s="48">
        <v>725</v>
      </c>
    </row>
    <row r="53" spans="1:9" ht="6.75" customHeight="1">
      <c r="A53" s="47"/>
      <c r="B53" s="1"/>
      <c r="C53" s="1"/>
      <c r="D53" s="1"/>
      <c r="E53" s="1"/>
      <c r="F53" s="39"/>
      <c r="G53" s="48"/>
      <c r="H53" s="17"/>
      <c r="I53" s="48"/>
    </row>
    <row r="54" spans="1:9" ht="15" thickBot="1">
      <c r="A54" s="47"/>
      <c r="B54" s="1"/>
      <c r="C54" s="1"/>
      <c r="D54" s="1"/>
      <c r="E54" s="1"/>
      <c r="F54" s="39"/>
      <c r="G54" s="55">
        <f>SUM(G46:G53)</f>
        <v>71926</v>
      </c>
      <c r="H54" s="17"/>
      <c r="I54" s="55">
        <f>SUM(I46:I53)</f>
        <v>70568</v>
      </c>
    </row>
    <row r="55" spans="1:9" ht="6.75" customHeight="1">
      <c r="A55" s="1"/>
      <c r="B55" s="1"/>
      <c r="C55" s="1"/>
      <c r="D55" s="1"/>
      <c r="E55" s="1"/>
      <c r="F55" s="39"/>
      <c r="G55" s="48"/>
      <c r="H55" s="17"/>
      <c r="I55" s="48"/>
    </row>
    <row r="56" spans="1:9" ht="6.75" customHeight="1">
      <c r="A56" s="1"/>
      <c r="B56" s="1"/>
      <c r="C56" s="1"/>
      <c r="D56" s="1"/>
      <c r="E56" s="1"/>
      <c r="F56" s="39"/>
      <c r="G56" s="48"/>
      <c r="H56" s="17"/>
      <c r="I56" s="48"/>
    </row>
    <row r="57" spans="1:9" ht="6.75" customHeight="1">
      <c r="A57" s="1"/>
      <c r="B57" s="1"/>
      <c r="C57" s="1"/>
      <c r="D57" s="1"/>
      <c r="E57" s="1"/>
      <c r="F57" s="39"/>
      <c r="G57" s="48"/>
      <c r="H57" s="17"/>
      <c r="I57" s="48"/>
    </row>
    <row r="58" spans="1:9" ht="14.25">
      <c r="A58" s="47"/>
      <c r="B58" s="1" t="s">
        <v>8</v>
      </c>
      <c r="C58" s="1"/>
      <c r="D58" s="1"/>
      <c r="E58" s="1"/>
      <c r="F58" s="39"/>
      <c r="G58" s="58">
        <f>(G46+G48-G17)/G42</f>
        <v>1.501138392857143</v>
      </c>
      <c r="H58" s="17"/>
      <c r="I58" s="58">
        <f>(I46+I48-I17)/I42</f>
        <v>1.4992410714285713</v>
      </c>
    </row>
    <row r="59" spans="1:9" ht="14.25">
      <c r="A59" s="1"/>
      <c r="B59" s="1"/>
      <c r="C59" s="1"/>
      <c r="D59" s="1"/>
      <c r="E59" s="1"/>
      <c r="F59" s="39"/>
      <c r="G59" s="1"/>
      <c r="H59" s="1"/>
      <c r="I59" s="1"/>
    </row>
    <row r="60" spans="1:9" ht="14.25">
      <c r="A60" s="15"/>
      <c r="B60" s="1"/>
      <c r="C60" s="1"/>
      <c r="D60" s="1"/>
      <c r="E60" s="1"/>
      <c r="F60" s="39"/>
      <c r="G60" s="1"/>
      <c r="H60" s="1"/>
      <c r="I60" s="1"/>
    </row>
    <row r="70" ht="14.25">
      <c r="B70" s="1" t="s">
        <v>97</v>
      </c>
    </row>
    <row r="71" ht="14.25">
      <c r="B71" s="1" t="s">
        <v>61</v>
      </c>
    </row>
    <row r="75" ht="14.25">
      <c r="I75" s="59" t="s">
        <v>58</v>
      </c>
    </row>
  </sheetData>
  <printOptions/>
  <pageMargins left="1" right="0.47" top="0.23" bottom="0" header="0.5" footer="0.19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21"/>
  <sheetViews>
    <sheetView workbookViewId="0" topLeftCell="A38">
      <selection activeCell="H43" sqref="H43"/>
    </sheetView>
  </sheetViews>
  <sheetFormatPr defaultColWidth="9.140625" defaultRowHeight="15"/>
  <cols>
    <col min="1" max="1" width="4.00390625" style="5" customWidth="1"/>
    <col min="2" max="3" width="3.7109375" style="5" customWidth="1"/>
    <col min="4" max="4" width="28.00390625" style="5" customWidth="1"/>
    <col min="5" max="5" width="6.8515625" style="5" bestFit="1" customWidth="1"/>
    <col min="6" max="6" width="2.8515625" style="40" bestFit="1" customWidth="1"/>
    <col min="7" max="7" width="15.57421875" style="41" customWidth="1"/>
    <col min="8" max="8" width="15.57421875" style="7" customWidth="1"/>
    <col min="9" max="9" width="1.57421875" style="7" customWidth="1"/>
    <col min="10" max="10" width="16.7109375" style="8" customWidth="1"/>
    <col min="11" max="11" width="17.28125" style="7" customWidth="1"/>
    <col min="12" max="12" width="1.57421875" style="5" customWidth="1"/>
    <col min="13" max="16384" width="9.140625" style="5" customWidth="1"/>
  </cols>
  <sheetData>
    <row r="3" ht="18">
      <c r="A3" s="4" t="s">
        <v>37</v>
      </c>
    </row>
    <row r="4" ht="18">
      <c r="A4" s="4" t="s">
        <v>16</v>
      </c>
    </row>
    <row r="5" ht="15.75">
      <c r="A5" s="9" t="s">
        <v>17</v>
      </c>
    </row>
    <row r="6" ht="15.75">
      <c r="A6" s="9" t="s">
        <v>18</v>
      </c>
    </row>
    <row r="7" ht="15.75">
      <c r="A7" s="5" t="s">
        <v>19</v>
      </c>
    </row>
    <row r="8" ht="5.25" customHeight="1"/>
    <row r="9" spans="1:12" ht="5.25" customHeight="1" thickBot="1">
      <c r="A9" s="63"/>
      <c r="B9" s="63"/>
      <c r="C9" s="63"/>
      <c r="D9" s="63"/>
      <c r="E9" s="63"/>
      <c r="F9" s="87"/>
      <c r="G9" s="64"/>
      <c r="H9" s="65"/>
      <c r="I9" s="65"/>
      <c r="J9" s="66"/>
      <c r="K9" s="65"/>
      <c r="L9" s="67"/>
    </row>
    <row r="10" ht="7.5" customHeight="1">
      <c r="L10" s="67"/>
    </row>
    <row r="11" spans="1:11" ht="9.75" customHeight="1">
      <c r="A11" s="14"/>
      <c r="B11" s="14"/>
      <c r="C11" s="14"/>
      <c r="D11" s="14"/>
      <c r="E11" s="14"/>
      <c r="F11" s="20"/>
      <c r="G11" s="17"/>
      <c r="H11" s="18"/>
      <c r="I11" s="18"/>
      <c r="J11" s="68"/>
      <c r="K11" s="18"/>
    </row>
    <row r="12" spans="1:11" ht="15.75">
      <c r="A12" s="14" t="s">
        <v>30</v>
      </c>
      <c r="B12" s="14"/>
      <c r="C12" s="14"/>
      <c r="D12" s="14"/>
      <c r="E12" s="14"/>
      <c r="F12" s="20"/>
      <c r="G12" s="17"/>
      <c r="H12" s="18"/>
      <c r="I12" s="18"/>
      <c r="J12" s="68"/>
      <c r="K12" s="18"/>
    </row>
    <row r="13" spans="6:11" s="14" customFormat="1" ht="16.5" customHeight="1">
      <c r="F13" s="20"/>
      <c r="G13" s="89" t="s">
        <v>77</v>
      </c>
      <c r="H13" s="90"/>
      <c r="I13" s="69"/>
      <c r="J13" s="89" t="s">
        <v>76</v>
      </c>
      <c r="K13" s="90"/>
    </row>
    <row r="14" spans="6:11" s="14" customFormat="1" ht="12.75">
      <c r="F14" s="20"/>
      <c r="G14" s="70" t="s">
        <v>78</v>
      </c>
      <c r="H14" s="71" t="s">
        <v>22</v>
      </c>
      <c r="I14" s="46"/>
      <c r="J14" s="70" t="s">
        <v>78</v>
      </c>
      <c r="K14" s="71" t="s">
        <v>22</v>
      </c>
    </row>
    <row r="15" spans="5:11" s="14" customFormat="1" ht="12.75">
      <c r="E15" s="20" t="s">
        <v>59</v>
      </c>
      <c r="F15" s="20"/>
      <c r="G15" s="72" t="s">
        <v>0</v>
      </c>
      <c r="H15" s="73" t="s">
        <v>0</v>
      </c>
      <c r="I15" s="46"/>
      <c r="J15" s="72" t="s">
        <v>0</v>
      </c>
      <c r="K15" s="73" t="s">
        <v>0</v>
      </c>
    </row>
    <row r="16" spans="6:11" s="14" customFormat="1" ht="12.75">
      <c r="F16" s="20"/>
      <c r="G16" s="17"/>
      <c r="H16" s="18"/>
      <c r="I16" s="18"/>
      <c r="J16" s="68"/>
      <c r="K16" s="18"/>
    </row>
    <row r="17" spans="1:11" ht="15.75">
      <c r="A17" s="14" t="s">
        <v>1</v>
      </c>
      <c r="B17" s="14"/>
      <c r="C17" s="14"/>
      <c r="D17" s="14"/>
      <c r="E17" s="14"/>
      <c r="F17" s="20"/>
      <c r="G17" s="29">
        <v>15547</v>
      </c>
      <c r="H17" s="48">
        <v>16416</v>
      </c>
      <c r="I17" s="75"/>
      <c r="J17" s="29">
        <v>15547</v>
      </c>
      <c r="K17" s="29">
        <v>16416</v>
      </c>
    </row>
    <row r="18" spans="1:11" ht="15.75">
      <c r="A18" s="1"/>
      <c r="B18" s="14"/>
      <c r="C18" s="14"/>
      <c r="D18" s="14"/>
      <c r="E18" s="14"/>
      <c r="F18" s="20"/>
      <c r="G18" s="29"/>
      <c r="H18" s="48"/>
      <c r="I18" s="75"/>
      <c r="J18" s="29"/>
      <c r="K18" s="74"/>
    </row>
    <row r="19" spans="1:11" ht="15.75">
      <c r="A19" s="1" t="s">
        <v>23</v>
      </c>
      <c r="B19" s="14"/>
      <c r="C19" s="14"/>
      <c r="D19" s="14"/>
      <c r="E19" s="14"/>
      <c r="F19" s="20"/>
      <c r="G19" s="29">
        <f>-13401</f>
        <v>-13401</v>
      </c>
      <c r="H19" s="48">
        <f>-12366</f>
        <v>-12366</v>
      </c>
      <c r="I19" s="75"/>
      <c r="J19" s="29">
        <f>-13401</f>
        <v>-13401</v>
      </c>
      <c r="K19" s="29">
        <f>-12366</f>
        <v>-12366</v>
      </c>
    </row>
    <row r="20" spans="1:11" ht="15.75">
      <c r="A20" s="1"/>
      <c r="B20" s="14"/>
      <c r="C20" s="14"/>
      <c r="D20" s="14"/>
      <c r="E20" s="14"/>
      <c r="F20" s="20"/>
      <c r="G20" s="29"/>
      <c r="H20" s="48"/>
      <c r="I20" s="75"/>
      <c r="J20" s="29"/>
      <c r="K20" s="74"/>
    </row>
    <row r="21" spans="1:11" ht="15.75">
      <c r="A21" s="1"/>
      <c r="B21" s="14"/>
      <c r="C21" s="14"/>
      <c r="D21" s="14"/>
      <c r="E21" s="14"/>
      <c r="F21" s="20"/>
      <c r="G21" s="31"/>
      <c r="H21" s="49"/>
      <c r="I21" s="75"/>
      <c r="J21" s="31"/>
      <c r="K21" s="76"/>
    </row>
    <row r="22" spans="1:11" ht="15.75">
      <c r="A22" s="1" t="s">
        <v>24</v>
      </c>
      <c r="B22" s="14"/>
      <c r="C22" s="14"/>
      <c r="D22" s="14"/>
      <c r="E22" s="14"/>
      <c r="F22" s="20"/>
      <c r="G22" s="48">
        <f>SUM(G17:G21)</f>
        <v>2146</v>
      </c>
      <c r="H22" s="48">
        <f>SUM(H17:H21)</f>
        <v>4050</v>
      </c>
      <c r="I22" s="75"/>
      <c r="J22" s="48">
        <f>SUM(J17:J21)</f>
        <v>2146</v>
      </c>
      <c r="K22" s="48">
        <f>SUM(K17:K21)</f>
        <v>4050</v>
      </c>
    </row>
    <row r="23" spans="1:11" ht="15.75">
      <c r="A23" s="1"/>
      <c r="B23" s="14"/>
      <c r="C23" s="14"/>
      <c r="D23" s="14"/>
      <c r="E23" s="14"/>
      <c r="F23" s="20"/>
      <c r="G23" s="29"/>
      <c r="H23" s="48"/>
      <c r="I23" s="75"/>
      <c r="J23" s="29"/>
      <c r="K23" s="74"/>
    </row>
    <row r="24" spans="1:11" ht="15.75">
      <c r="A24" s="1" t="s">
        <v>25</v>
      </c>
      <c r="B24" s="14"/>
      <c r="C24" s="14"/>
      <c r="D24" s="14"/>
      <c r="E24" s="14"/>
      <c r="F24" s="20"/>
      <c r="G24" s="29">
        <f>-2181</f>
        <v>-2181</v>
      </c>
      <c r="H24" s="48">
        <f>-1827</f>
        <v>-1827</v>
      </c>
      <c r="I24" s="75"/>
      <c r="J24" s="29">
        <f>-2181</f>
        <v>-2181</v>
      </c>
      <c r="K24" s="29">
        <f>-1827</f>
        <v>-1827</v>
      </c>
    </row>
    <row r="25" spans="1:11" ht="15.75">
      <c r="A25" s="1" t="s">
        <v>31</v>
      </c>
      <c r="B25" s="14"/>
      <c r="C25" s="14"/>
      <c r="D25" s="14"/>
      <c r="E25" s="14"/>
      <c r="F25" s="20"/>
      <c r="G25" s="29">
        <v>812</v>
      </c>
      <c r="H25" s="48">
        <v>53</v>
      </c>
      <c r="I25" s="75"/>
      <c r="J25" s="29">
        <v>812</v>
      </c>
      <c r="K25" s="29">
        <v>53</v>
      </c>
    </row>
    <row r="26" spans="1:11" ht="15.75">
      <c r="A26" s="1"/>
      <c r="B26" s="14"/>
      <c r="C26" s="14"/>
      <c r="D26" s="14"/>
      <c r="E26" s="14"/>
      <c r="F26" s="20"/>
      <c r="G26" s="31"/>
      <c r="H26" s="49"/>
      <c r="I26" s="75"/>
      <c r="J26" s="31"/>
      <c r="K26" s="76"/>
    </row>
    <row r="27" spans="1:11" ht="15.75">
      <c r="A27" s="14" t="s">
        <v>26</v>
      </c>
      <c r="B27" s="14"/>
      <c r="C27" s="14"/>
      <c r="D27" s="14"/>
      <c r="E27" s="14"/>
      <c r="F27" s="20"/>
      <c r="G27" s="48">
        <f>SUM(G22:G26)</f>
        <v>777</v>
      </c>
      <c r="H27" s="48">
        <f>SUM(H22:H26)</f>
        <v>2276</v>
      </c>
      <c r="I27" s="75"/>
      <c r="J27" s="48">
        <f>SUM(J22:J26)</f>
        <v>777</v>
      </c>
      <c r="K27" s="48">
        <f>SUM(K22:K26)</f>
        <v>2276</v>
      </c>
    </row>
    <row r="28" spans="1:11" ht="15.75">
      <c r="A28" s="1"/>
      <c r="B28" s="14"/>
      <c r="C28" s="14"/>
      <c r="D28" s="14"/>
      <c r="E28" s="14"/>
      <c r="F28" s="20"/>
      <c r="G28" s="29"/>
      <c r="H28" s="48"/>
      <c r="I28" s="75"/>
      <c r="J28" s="29"/>
      <c r="K28" s="74"/>
    </row>
    <row r="29" spans="1:11" ht="15.75">
      <c r="A29" s="1" t="s">
        <v>27</v>
      </c>
      <c r="B29" s="14"/>
      <c r="C29" s="14"/>
      <c r="D29" s="14"/>
      <c r="E29" s="14"/>
      <c r="F29" s="20"/>
      <c r="G29" s="29">
        <f>-5</f>
        <v>-5</v>
      </c>
      <c r="H29" s="48">
        <f>-51</f>
        <v>-51</v>
      </c>
      <c r="I29" s="75"/>
      <c r="J29" s="29">
        <f>-5</f>
        <v>-5</v>
      </c>
      <c r="K29" s="29">
        <f>-51</f>
        <v>-51</v>
      </c>
    </row>
    <row r="30" spans="1:11" ht="15.75">
      <c r="A30" s="1" t="s">
        <v>28</v>
      </c>
      <c r="B30" s="14"/>
      <c r="C30" s="14"/>
      <c r="D30" s="14"/>
      <c r="E30" s="14"/>
      <c r="F30" s="20"/>
      <c r="G30" s="29">
        <v>81</v>
      </c>
      <c r="H30" s="48">
        <v>0</v>
      </c>
      <c r="I30" s="75"/>
      <c r="J30" s="29">
        <v>81</v>
      </c>
      <c r="K30" s="29">
        <v>0</v>
      </c>
    </row>
    <row r="31" spans="1:11" ht="15.75">
      <c r="A31" s="1"/>
      <c r="B31" s="14"/>
      <c r="C31" s="14"/>
      <c r="D31" s="14"/>
      <c r="E31" s="14"/>
      <c r="F31" s="20"/>
      <c r="G31" s="31"/>
      <c r="H31" s="49"/>
      <c r="I31" s="75"/>
      <c r="J31" s="31"/>
      <c r="K31" s="76"/>
    </row>
    <row r="32" spans="1:11" ht="15.75">
      <c r="A32" s="14" t="s">
        <v>29</v>
      </c>
      <c r="B32" s="14"/>
      <c r="C32" s="14"/>
      <c r="D32" s="14"/>
      <c r="E32" s="14"/>
      <c r="F32" s="20"/>
      <c r="G32" s="48">
        <f>SUM(G27:G31)</f>
        <v>853</v>
      </c>
      <c r="H32" s="48">
        <f>SUM(H27:H31)</f>
        <v>2225</v>
      </c>
      <c r="I32" s="75"/>
      <c r="J32" s="48">
        <f>SUM(J27:J31)</f>
        <v>853</v>
      </c>
      <c r="K32" s="48">
        <f>SUM(K27:K31)</f>
        <v>2225</v>
      </c>
    </row>
    <row r="33" spans="1:11" ht="15.75">
      <c r="A33" s="14"/>
      <c r="B33" s="14"/>
      <c r="C33" s="14"/>
      <c r="D33" s="14"/>
      <c r="E33" s="14"/>
      <c r="F33" s="20"/>
      <c r="G33" s="48"/>
      <c r="H33" s="48"/>
      <c r="I33" s="75"/>
      <c r="J33" s="48"/>
      <c r="K33" s="48"/>
    </row>
    <row r="34" spans="1:11" ht="15.75">
      <c r="A34" s="1" t="s">
        <v>32</v>
      </c>
      <c r="B34" s="14"/>
      <c r="C34" s="14"/>
      <c r="D34" s="14"/>
      <c r="E34" s="20" t="s">
        <v>64</v>
      </c>
      <c r="F34" s="20"/>
      <c r="G34" s="29">
        <f>-247</f>
        <v>-247</v>
      </c>
      <c r="H34" s="48">
        <f>-673</f>
        <v>-673</v>
      </c>
      <c r="I34" s="75"/>
      <c r="J34" s="29">
        <f>-247</f>
        <v>-247</v>
      </c>
      <c r="K34" s="29">
        <f>-673</f>
        <v>-673</v>
      </c>
    </row>
    <row r="35" spans="1:11" ht="15.75">
      <c r="A35" s="1"/>
      <c r="B35" s="14"/>
      <c r="C35" s="14"/>
      <c r="D35" s="14"/>
      <c r="E35" s="14"/>
      <c r="F35" s="20"/>
      <c r="G35" s="31"/>
      <c r="H35" s="49"/>
      <c r="I35" s="75"/>
      <c r="J35" s="31"/>
      <c r="K35" s="31"/>
    </row>
    <row r="36" spans="1:11" ht="15.75">
      <c r="A36" s="14" t="s">
        <v>33</v>
      </c>
      <c r="B36" s="14"/>
      <c r="C36" s="14"/>
      <c r="D36" s="14"/>
      <c r="E36" s="14"/>
      <c r="F36" s="20"/>
      <c r="G36" s="48">
        <f>SUM(G32:G35)</f>
        <v>606</v>
      </c>
      <c r="H36" s="48">
        <f>SUM(H32:H35)</f>
        <v>1552</v>
      </c>
      <c r="I36" s="75"/>
      <c r="J36" s="48">
        <f>SUM(J32:J35)</f>
        <v>606</v>
      </c>
      <c r="K36" s="48">
        <f>SUM(K32:K35)</f>
        <v>1552</v>
      </c>
    </row>
    <row r="37" spans="1:11" ht="15.75">
      <c r="A37" s="14"/>
      <c r="B37" s="14"/>
      <c r="C37" s="14"/>
      <c r="D37" s="14"/>
      <c r="E37" s="14"/>
      <c r="F37" s="20"/>
      <c r="G37" s="48"/>
      <c r="H37" s="48"/>
      <c r="I37" s="75"/>
      <c r="J37" s="48"/>
      <c r="K37" s="48"/>
    </row>
    <row r="38" spans="1:11" ht="15.75">
      <c r="A38" s="1" t="s">
        <v>74</v>
      </c>
      <c r="B38" s="14"/>
      <c r="C38" s="14"/>
      <c r="D38" s="14"/>
      <c r="E38" s="14"/>
      <c r="F38" s="20"/>
      <c r="G38" s="29">
        <v>0</v>
      </c>
      <c r="H38" s="48">
        <f>-454</f>
        <v>-454</v>
      </c>
      <c r="I38" s="75"/>
      <c r="J38" s="29">
        <v>0</v>
      </c>
      <c r="K38" s="29">
        <f>-454</f>
        <v>-454</v>
      </c>
    </row>
    <row r="39" spans="1:11" ht="15.75">
      <c r="A39" s="1"/>
      <c r="B39" s="14"/>
      <c r="C39" s="14"/>
      <c r="D39" s="14"/>
      <c r="E39" s="14"/>
      <c r="F39" s="20"/>
      <c r="G39" s="31"/>
      <c r="H39" s="49"/>
      <c r="I39" s="75"/>
      <c r="J39" s="31"/>
      <c r="K39" s="31"/>
    </row>
    <row r="40" spans="1:11" ht="16.5" thickBot="1">
      <c r="A40" s="14" t="s">
        <v>34</v>
      </c>
      <c r="B40" s="14"/>
      <c r="C40" s="14"/>
      <c r="D40" s="14"/>
      <c r="E40" s="14"/>
      <c r="F40" s="20"/>
      <c r="G40" s="77">
        <f>SUM(G36:G39)</f>
        <v>606</v>
      </c>
      <c r="H40" s="77">
        <f>SUM(H36:H39)</f>
        <v>1098</v>
      </c>
      <c r="I40" s="75"/>
      <c r="J40" s="77">
        <f>SUM(J36:J39)</f>
        <v>606</v>
      </c>
      <c r="K40" s="77">
        <f>SUM(K36:K39)</f>
        <v>1098</v>
      </c>
    </row>
    <row r="41" spans="1:11" ht="15.75">
      <c r="A41" s="1"/>
      <c r="B41" s="14"/>
      <c r="C41" s="14"/>
      <c r="D41" s="14"/>
      <c r="E41" s="14"/>
      <c r="F41" s="20"/>
      <c r="G41" s="29"/>
      <c r="H41" s="48"/>
      <c r="I41" s="75"/>
      <c r="J41" s="29"/>
      <c r="K41" s="29"/>
    </row>
    <row r="42" spans="1:11" ht="15.75">
      <c r="A42" s="1"/>
      <c r="B42" s="14"/>
      <c r="C42" s="14"/>
      <c r="D42" s="14"/>
      <c r="E42" s="14"/>
      <c r="F42" s="20"/>
      <c r="G42" s="29"/>
      <c r="H42" s="48"/>
      <c r="I42" s="75"/>
      <c r="J42" s="29"/>
      <c r="K42" s="29"/>
    </row>
    <row r="43" spans="1:11" ht="15.75">
      <c r="A43" s="1" t="s">
        <v>35</v>
      </c>
      <c r="B43" s="14"/>
      <c r="C43" s="14"/>
      <c r="D43" s="14"/>
      <c r="E43" s="20" t="s">
        <v>65</v>
      </c>
      <c r="F43" s="20"/>
      <c r="G43" s="86">
        <v>1.35</v>
      </c>
      <c r="H43" s="85">
        <v>4.5</v>
      </c>
      <c r="I43" s="75"/>
      <c r="J43" s="86">
        <v>1.35</v>
      </c>
      <c r="K43" s="86">
        <v>4.5</v>
      </c>
    </row>
    <row r="44" spans="1:11" ht="15.75">
      <c r="A44" s="1"/>
      <c r="B44" s="14"/>
      <c r="C44" s="14"/>
      <c r="D44" s="14"/>
      <c r="E44" s="14"/>
      <c r="F44" s="20"/>
      <c r="G44" s="48"/>
      <c r="H44" s="48"/>
      <c r="I44" s="75"/>
      <c r="J44" s="29"/>
      <c r="K44" s="29"/>
    </row>
    <row r="45" spans="1:11" ht="15.75">
      <c r="A45" s="1" t="s">
        <v>36</v>
      </c>
      <c r="B45" s="14"/>
      <c r="C45" s="14"/>
      <c r="D45" s="14"/>
      <c r="E45" s="14"/>
      <c r="F45" s="20"/>
      <c r="G45" s="30" t="s">
        <v>11</v>
      </c>
      <c r="H45" s="30" t="s">
        <v>11</v>
      </c>
      <c r="I45" s="75"/>
      <c r="J45" s="30" t="s">
        <v>11</v>
      </c>
      <c r="K45" s="30" t="s">
        <v>11</v>
      </c>
    </row>
    <row r="46" spans="1:11" ht="15.75">
      <c r="A46" s="1"/>
      <c r="B46" s="14"/>
      <c r="C46" s="14"/>
      <c r="D46" s="14"/>
      <c r="E46" s="14"/>
      <c r="F46" s="20"/>
      <c r="G46" s="48"/>
      <c r="H46" s="74"/>
      <c r="I46" s="75"/>
      <c r="J46" s="29"/>
      <c r="K46" s="74"/>
    </row>
    <row r="47" spans="1:11" ht="15.75">
      <c r="A47" s="1"/>
      <c r="B47" s="14"/>
      <c r="C47" s="14"/>
      <c r="D47" s="14"/>
      <c r="E47" s="14"/>
      <c r="F47" s="20"/>
      <c r="G47" s="48"/>
      <c r="H47" s="74"/>
      <c r="I47" s="75"/>
      <c r="J47" s="29"/>
      <c r="K47" s="74"/>
    </row>
    <row r="48" spans="1:11" ht="15.75">
      <c r="A48" s="1"/>
      <c r="B48" s="14"/>
      <c r="C48" s="14"/>
      <c r="D48" s="14"/>
      <c r="E48" s="14"/>
      <c r="F48" s="20"/>
      <c r="G48" s="48"/>
      <c r="H48" s="74"/>
      <c r="I48" s="75"/>
      <c r="J48" s="29"/>
      <c r="K48" s="74"/>
    </row>
    <row r="49" spans="1:11" ht="15.75">
      <c r="A49" s="1"/>
      <c r="B49" s="14"/>
      <c r="C49" s="14"/>
      <c r="D49" s="14"/>
      <c r="E49" s="14"/>
      <c r="F49" s="20"/>
      <c r="G49" s="48"/>
      <c r="H49" s="74"/>
      <c r="I49" s="75"/>
      <c r="J49" s="29"/>
      <c r="K49" s="74"/>
    </row>
    <row r="50" spans="1:11" ht="15.75">
      <c r="A50" s="1"/>
      <c r="B50" s="14"/>
      <c r="C50" s="14"/>
      <c r="D50" s="14"/>
      <c r="E50" s="14"/>
      <c r="F50" s="20"/>
      <c r="G50" s="48"/>
      <c r="H50" s="74"/>
      <c r="I50" s="75"/>
      <c r="J50" s="29"/>
      <c r="K50" s="74"/>
    </row>
    <row r="51" spans="1:11" ht="15.75">
      <c r="A51" s="1"/>
      <c r="B51" s="14"/>
      <c r="C51" s="14"/>
      <c r="D51" s="14"/>
      <c r="E51" s="14"/>
      <c r="F51" s="20"/>
      <c r="G51" s="48"/>
      <c r="H51" s="74"/>
      <c r="I51" s="75"/>
      <c r="J51" s="29"/>
      <c r="K51" s="74"/>
    </row>
    <row r="52" spans="1:11" ht="15.75">
      <c r="A52" s="1"/>
      <c r="B52" s="14"/>
      <c r="C52" s="14"/>
      <c r="D52" s="14"/>
      <c r="E52" s="14"/>
      <c r="F52" s="20"/>
      <c r="G52" s="48"/>
      <c r="H52" s="74"/>
      <c r="I52" s="75"/>
      <c r="J52" s="29"/>
      <c r="K52" s="74"/>
    </row>
    <row r="53" spans="1:11" ht="15.75">
      <c r="A53" s="1"/>
      <c r="B53" s="14"/>
      <c r="C53" s="14"/>
      <c r="D53" s="14"/>
      <c r="E53" s="14"/>
      <c r="F53" s="20"/>
      <c r="G53" s="48"/>
      <c r="H53" s="74"/>
      <c r="I53" s="75"/>
      <c r="J53" s="29"/>
      <c r="K53" s="74"/>
    </row>
    <row r="54" spans="1:11" ht="15.75">
      <c r="A54" s="1"/>
      <c r="B54" s="14"/>
      <c r="C54" s="14"/>
      <c r="D54" s="14"/>
      <c r="E54" s="14"/>
      <c r="F54" s="20"/>
      <c r="G54" s="48"/>
      <c r="H54" s="74"/>
      <c r="I54" s="75"/>
      <c r="J54" s="29"/>
      <c r="K54" s="74"/>
    </row>
    <row r="55" spans="1:11" ht="15.75">
      <c r="A55" s="1"/>
      <c r="B55" s="14"/>
      <c r="C55" s="14"/>
      <c r="D55" s="14"/>
      <c r="E55" s="14"/>
      <c r="F55" s="20"/>
      <c r="G55" s="48"/>
      <c r="H55" s="74"/>
      <c r="I55" s="75"/>
      <c r="J55" s="29"/>
      <c r="K55" s="74"/>
    </row>
    <row r="56" spans="1:11" ht="15.75">
      <c r="A56" s="1"/>
      <c r="B56" s="14"/>
      <c r="C56" s="14"/>
      <c r="D56" s="14"/>
      <c r="E56" s="14"/>
      <c r="F56" s="20"/>
      <c r="G56" s="48"/>
      <c r="H56" s="74"/>
      <c r="I56" s="75"/>
      <c r="J56" s="29"/>
      <c r="K56" s="74"/>
    </row>
    <row r="57" spans="1:11" ht="15.75">
      <c r="A57" s="1"/>
      <c r="B57" s="14"/>
      <c r="C57" s="14"/>
      <c r="D57" s="14"/>
      <c r="E57" s="14"/>
      <c r="F57" s="20"/>
      <c r="G57" s="48"/>
      <c r="H57" s="74"/>
      <c r="I57" s="75"/>
      <c r="J57" s="29"/>
      <c r="K57" s="74"/>
    </row>
    <row r="58" spans="1:11" ht="15.75">
      <c r="A58" s="1" t="s">
        <v>98</v>
      </c>
      <c r="B58" s="1"/>
      <c r="C58" s="1"/>
      <c r="D58" s="1"/>
      <c r="E58" s="1"/>
      <c r="F58" s="39"/>
      <c r="G58" s="1"/>
      <c r="H58" s="1"/>
      <c r="I58" s="1"/>
      <c r="J58" s="29"/>
      <c r="K58" s="74"/>
    </row>
    <row r="59" spans="1:11" ht="15.75">
      <c r="A59" s="1"/>
      <c r="B59" s="1"/>
      <c r="C59" s="1"/>
      <c r="D59" s="1"/>
      <c r="E59" s="1"/>
      <c r="F59" s="39"/>
      <c r="G59" s="1"/>
      <c r="H59" s="1"/>
      <c r="I59" s="1"/>
      <c r="J59" s="29"/>
      <c r="K59" s="74"/>
    </row>
    <row r="60" spans="1:11" ht="15.75">
      <c r="A60" s="1"/>
      <c r="B60" s="1"/>
      <c r="C60" s="1"/>
      <c r="D60" s="1"/>
      <c r="E60" s="1"/>
      <c r="F60" s="39"/>
      <c r="G60" s="1"/>
      <c r="H60" s="1"/>
      <c r="I60" s="1"/>
      <c r="J60" s="29"/>
      <c r="K60" s="74"/>
    </row>
    <row r="61" spans="1:11" ht="15.75">
      <c r="A61" s="1"/>
      <c r="B61" s="1"/>
      <c r="C61" s="1"/>
      <c r="D61" s="1"/>
      <c r="E61" s="1"/>
      <c r="F61" s="39"/>
      <c r="G61" s="1"/>
      <c r="H61" s="1"/>
      <c r="I61" s="1"/>
      <c r="J61" s="29"/>
      <c r="K61" s="74"/>
    </row>
    <row r="62" spans="1:11" ht="15.75">
      <c r="A62" s="1"/>
      <c r="B62" s="1"/>
      <c r="C62" s="1"/>
      <c r="D62" s="1"/>
      <c r="E62" s="1"/>
      <c r="F62" s="39"/>
      <c r="G62" s="1"/>
      <c r="H62" s="1"/>
      <c r="I62" s="1"/>
      <c r="J62" s="29"/>
      <c r="K62" s="74"/>
    </row>
    <row r="63" spans="1:11" ht="15.75">
      <c r="A63" s="1"/>
      <c r="B63" s="1"/>
      <c r="C63" s="1"/>
      <c r="D63" s="1"/>
      <c r="E63" s="1"/>
      <c r="F63" s="39"/>
      <c r="G63" s="1"/>
      <c r="H63" s="1"/>
      <c r="I63" s="35"/>
      <c r="J63" s="29"/>
      <c r="K63" s="78" t="s">
        <v>60</v>
      </c>
    </row>
    <row r="64" spans="1:11" ht="15.75">
      <c r="A64" s="1"/>
      <c r="B64" s="14"/>
      <c r="C64" s="14"/>
      <c r="D64" s="14"/>
      <c r="E64" s="14"/>
      <c r="F64" s="20"/>
      <c r="G64" s="48"/>
      <c r="H64" s="74"/>
      <c r="I64" s="75"/>
      <c r="J64" s="29"/>
      <c r="K64" s="74"/>
    </row>
    <row r="65" spans="1:11" ht="15.75">
      <c r="A65" s="1"/>
      <c r="B65" s="14"/>
      <c r="C65" s="14"/>
      <c r="D65" s="14"/>
      <c r="E65" s="14"/>
      <c r="F65" s="20"/>
      <c r="G65" s="48"/>
      <c r="H65" s="74"/>
      <c r="I65" s="75"/>
      <c r="J65" s="79"/>
      <c r="K65" s="74"/>
    </row>
    <row r="66" spans="1:11" ht="15.75">
      <c r="A66" s="9"/>
      <c r="G66" s="80"/>
      <c r="H66" s="81"/>
      <c r="I66" s="82"/>
      <c r="J66" s="83"/>
      <c r="K66" s="81"/>
    </row>
    <row r="67" spans="1:11" ht="15.75">
      <c r="A67" s="9"/>
      <c r="G67" s="80"/>
      <c r="H67" s="81"/>
      <c r="I67" s="82"/>
      <c r="J67" s="83"/>
      <c r="K67" s="81"/>
    </row>
    <row r="68" spans="1:11" ht="15.75">
      <c r="A68" s="9"/>
      <c r="G68" s="80"/>
      <c r="H68" s="81"/>
      <c r="I68" s="82"/>
      <c r="J68" s="83"/>
      <c r="K68" s="81"/>
    </row>
    <row r="69" spans="1:11" ht="15.75">
      <c r="A69" s="9"/>
      <c r="G69" s="80"/>
      <c r="H69" s="81"/>
      <c r="I69" s="82"/>
      <c r="J69" s="83"/>
      <c r="K69" s="81"/>
    </row>
    <row r="70" spans="1:11" ht="15.75">
      <c r="A70" s="9"/>
      <c r="G70" s="80"/>
      <c r="H70" s="81"/>
      <c r="I70" s="82"/>
      <c r="J70" s="83"/>
      <c r="K70" s="81"/>
    </row>
    <row r="71" spans="1:11" ht="15.75">
      <c r="A71" s="9"/>
      <c r="G71" s="80"/>
      <c r="H71" s="81"/>
      <c r="I71" s="82"/>
      <c r="J71" s="83"/>
      <c r="K71" s="81"/>
    </row>
    <row r="72" spans="1:11" ht="15.75">
      <c r="A72" s="9"/>
      <c r="H72" s="84"/>
      <c r="K72" s="84"/>
    </row>
    <row r="73" spans="1:11" ht="15.75">
      <c r="A73" s="9"/>
      <c r="H73" s="84"/>
      <c r="K73" s="84"/>
    </row>
    <row r="74" spans="1:11" ht="15.75">
      <c r="A74" s="9"/>
      <c r="H74" s="84"/>
      <c r="K74" s="84"/>
    </row>
    <row r="75" spans="1:11" ht="15.75">
      <c r="A75" s="9"/>
      <c r="H75" s="84"/>
      <c r="K75" s="84"/>
    </row>
    <row r="76" spans="1:11" ht="15.75">
      <c r="A76" s="9"/>
      <c r="H76" s="84"/>
      <c r="K76" s="84"/>
    </row>
    <row r="77" spans="1:11" ht="15.75">
      <c r="A77" s="9"/>
      <c r="H77" s="84"/>
      <c r="K77" s="84"/>
    </row>
    <row r="78" spans="1:11" ht="15.75">
      <c r="A78" s="9"/>
      <c r="H78" s="84"/>
      <c r="K78" s="84"/>
    </row>
    <row r="79" spans="1:11" ht="15.75">
      <c r="A79" s="9"/>
      <c r="H79" s="84"/>
      <c r="K79" s="84"/>
    </row>
    <row r="80" spans="1:11" ht="15.75">
      <c r="A80" s="9"/>
      <c r="H80" s="84"/>
      <c r="K80" s="84"/>
    </row>
    <row r="81" spans="1:11" ht="15.75">
      <c r="A81" s="9"/>
      <c r="H81" s="84"/>
      <c r="K81" s="84"/>
    </row>
    <row r="82" spans="1:11" ht="15.75">
      <c r="A82" s="9"/>
      <c r="H82" s="84"/>
      <c r="K82" s="84"/>
    </row>
    <row r="83" spans="1:11" ht="15.75">
      <c r="A83" s="9"/>
      <c r="H83" s="84"/>
      <c r="K83" s="84"/>
    </row>
    <row r="84" spans="1:11" ht="15.75">
      <c r="A84" s="9"/>
      <c r="H84" s="84"/>
      <c r="K84" s="84"/>
    </row>
    <row r="85" spans="1:11" ht="15.75">
      <c r="A85" s="9"/>
      <c r="H85" s="84"/>
      <c r="K85" s="84"/>
    </row>
    <row r="86" spans="1:11" ht="15.75">
      <c r="A86" s="9"/>
      <c r="H86" s="84"/>
      <c r="K86" s="84"/>
    </row>
    <row r="87" spans="1:11" ht="15.75">
      <c r="A87" s="9"/>
      <c r="H87" s="84"/>
      <c r="K87" s="84"/>
    </row>
    <row r="88" spans="1:11" ht="15.75">
      <c r="A88" s="9"/>
      <c r="H88" s="84"/>
      <c r="K88" s="84"/>
    </row>
    <row r="89" spans="1:11" ht="15.75">
      <c r="A89" s="9"/>
      <c r="H89" s="84"/>
      <c r="K89" s="84"/>
    </row>
    <row r="90" spans="1:11" ht="15.75">
      <c r="A90" s="9"/>
      <c r="H90" s="84"/>
      <c r="K90" s="84"/>
    </row>
    <row r="91" spans="1:11" ht="15.75">
      <c r="A91" s="9"/>
      <c r="H91" s="84"/>
      <c r="K91" s="84"/>
    </row>
    <row r="92" spans="1:11" ht="15.75">
      <c r="A92" s="9"/>
      <c r="H92" s="84"/>
      <c r="K92" s="84"/>
    </row>
    <row r="93" spans="1:11" ht="15.75">
      <c r="A93" s="9"/>
      <c r="H93" s="84"/>
      <c r="K93" s="84"/>
    </row>
    <row r="94" spans="1:11" ht="15.75">
      <c r="A94" s="9"/>
      <c r="H94" s="84"/>
      <c r="K94" s="84"/>
    </row>
    <row r="95" spans="1:11" ht="15.75">
      <c r="A95" s="9"/>
      <c r="H95" s="84"/>
      <c r="K95" s="84"/>
    </row>
    <row r="96" spans="1:11" ht="15.75">
      <c r="A96" s="9"/>
      <c r="H96" s="84"/>
      <c r="K96" s="84"/>
    </row>
    <row r="97" spans="1:11" ht="15.75">
      <c r="A97" s="9"/>
      <c r="K97" s="84"/>
    </row>
    <row r="98" ht="15.75">
      <c r="K98" s="84"/>
    </row>
    <row r="99" ht="15.75">
      <c r="K99" s="84"/>
    </row>
    <row r="100" ht="15.75">
      <c r="K100" s="84"/>
    </row>
    <row r="101" ht="15.75">
      <c r="K101" s="84"/>
    </row>
    <row r="102" ht="15.75">
      <c r="K102" s="84"/>
    </row>
    <row r="103" ht="15.75">
      <c r="K103" s="84"/>
    </row>
    <row r="104" ht="15.75">
      <c r="K104" s="84"/>
    </row>
    <row r="105" ht="15.75">
      <c r="K105" s="84"/>
    </row>
    <row r="106" ht="15.75">
      <c r="K106" s="84"/>
    </row>
    <row r="107" ht="15.75">
      <c r="K107" s="84"/>
    </row>
    <row r="108" ht="15.75">
      <c r="K108" s="84"/>
    </row>
    <row r="109" ht="15.75">
      <c r="K109" s="84"/>
    </row>
    <row r="110" ht="15.75">
      <c r="K110" s="84"/>
    </row>
    <row r="111" ht="15.75">
      <c r="K111" s="84"/>
    </row>
    <row r="112" ht="15.75">
      <c r="K112" s="84"/>
    </row>
    <row r="113" ht="15.75">
      <c r="K113" s="84"/>
    </row>
    <row r="114" ht="15.75">
      <c r="K114" s="84"/>
    </row>
    <row r="115" ht="15.75">
      <c r="K115" s="84"/>
    </row>
    <row r="116" ht="15.75">
      <c r="K116" s="84"/>
    </row>
    <row r="117" ht="15.75">
      <c r="K117" s="84"/>
    </row>
    <row r="118" ht="15.75">
      <c r="K118" s="84"/>
    </row>
    <row r="119" ht="15.75">
      <c r="K119" s="84"/>
    </row>
    <row r="120" ht="15.75">
      <c r="K120" s="84"/>
    </row>
    <row r="121" ht="15.75">
      <c r="K121" s="84"/>
    </row>
  </sheetData>
  <mergeCells count="2">
    <mergeCell ref="G13:H13"/>
    <mergeCell ref="J13:K13"/>
  </mergeCells>
  <printOptions/>
  <pageMargins left="0.65" right="0" top="0.48" bottom="0" header="0.5" footer="0.16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D20" sqref="D20"/>
    </sheetView>
  </sheetViews>
  <sheetFormatPr defaultColWidth="9.140625" defaultRowHeight="15"/>
  <cols>
    <col min="1" max="1" width="4.00390625" style="3" customWidth="1"/>
    <col min="2" max="2" width="3.421875" style="3" customWidth="1"/>
    <col min="3" max="3" width="15.57421875" style="3" customWidth="1"/>
    <col min="4" max="4" width="18.421875" style="3" customWidth="1"/>
    <col min="5" max="5" width="1.57421875" style="3" customWidth="1"/>
    <col min="6" max="6" width="15.57421875" style="3" bestFit="1" customWidth="1"/>
    <col min="7" max="7" width="1.57421875" style="3" customWidth="1"/>
    <col min="8" max="8" width="14.28125" style="3" bestFit="1" customWidth="1"/>
    <col min="9" max="9" width="1.57421875" style="3" customWidth="1"/>
    <col min="10" max="10" width="12.57421875" style="3" customWidth="1"/>
    <col min="11" max="11" width="1.57421875" style="3" customWidth="1"/>
    <col min="12" max="16384" width="9.00390625" style="3" customWidth="1"/>
  </cols>
  <sheetData>
    <row r="1" spans="1:8" ht="10.5" customHeight="1">
      <c r="A1" s="1"/>
      <c r="B1" s="1"/>
      <c r="C1" s="1"/>
      <c r="D1" s="1"/>
      <c r="E1" s="1"/>
      <c r="F1" s="1"/>
      <c r="G1" s="1"/>
      <c r="H1" s="1"/>
    </row>
    <row r="2" spans="1:8" ht="14.25">
      <c r="A2" s="1"/>
      <c r="B2" s="1"/>
      <c r="C2" s="1"/>
      <c r="D2" s="1"/>
      <c r="E2" s="1"/>
      <c r="F2" s="1"/>
      <c r="G2" s="1"/>
      <c r="H2" s="1"/>
    </row>
    <row r="3" spans="1:8" ht="18">
      <c r="A3" s="4" t="s">
        <v>37</v>
      </c>
      <c r="B3" s="1"/>
      <c r="C3" s="1"/>
      <c r="D3" s="1"/>
      <c r="E3" s="1"/>
      <c r="F3" s="1"/>
      <c r="G3" s="1"/>
      <c r="H3" s="1"/>
    </row>
    <row r="4" spans="1:10" s="5" customFormat="1" ht="18">
      <c r="A4" s="4" t="s">
        <v>16</v>
      </c>
      <c r="F4" s="41"/>
      <c r="G4" s="7"/>
      <c r="H4" s="7"/>
      <c r="I4" s="8"/>
      <c r="J4" s="7"/>
    </row>
    <row r="5" spans="1:10" s="5" customFormat="1" ht="15.75">
      <c r="A5" s="9" t="s">
        <v>17</v>
      </c>
      <c r="F5" s="41"/>
      <c r="G5" s="7"/>
      <c r="H5" s="7"/>
      <c r="I5" s="8"/>
      <c r="J5" s="7"/>
    </row>
    <row r="6" spans="1:10" s="5" customFormat="1" ht="15.75">
      <c r="A6" s="9" t="s">
        <v>18</v>
      </c>
      <c r="F6" s="41"/>
      <c r="G6" s="7"/>
      <c r="H6" s="7"/>
      <c r="I6" s="8"/>
      <c r="J6" s="7"/>
    </row>
    <row r="7" spans="1:10" s="5" customFormat="1" ht="15.75">
      <c r="A7" s="5" t="s">
        <v>19</v>
      </c>
      <c r="F7" s="41"/>
      <c r="G7" s="7"/>
      <c r="H7" s="7"/>
      <c r="I7" s="8"/>
      <c r="J7" s="7"/>
    </row>
    <row r="8" spans="1:12" ht="6.75" customHeight="1" thickBot="1">
      <c r="A8" s="10"/>
      <c r="B8" s="11"/>
      <c r="C8" s="11"/>
      <c r="D8" s="11"/>
      <c r="E8" s="11"/>
      <c r="F8" s="11"/>
      <c r="G8" s="11"/>
      <c r="H8" s="11"/>
      <c r="I8" s="12"/>
      <c r="J8" s="12"/>
      <c r="K8" s="12"/>
      <c r="L8" s="13"/>
    </row>
    <row r="9" spans="1:12" ht="11.25" customHeight="1">
      <c r="A9" s="14"/>
      <c r="B9" s="1"/>
      <c r="C9" s="1"/>
      <c r="D9" s="1"/>
      <c r="E9" s="1"/>
      <c r="F9" s="1"/>
      <c r="G9" s="1"/>
      <c r="H9" s="1"/>
      <c r="J9" s="13"/>
      <c r="K9" s="13"/>
      <c r="L9" s="13"/>
    </row>
    <row r="10" spans="1:12" ht="7.5" customHeight="1">
      <c r="A10" s="14"/>
      <c r="B10" s="1"/>
      <c r="C10" s="1"/>
      <c r="D10" s="1"/>
      <c r="E10" s="1"/>
      <c r="F10" s="1"/>
      <c r="G10" s="1"/>
      <c r="H10" s="1"/>
      <c r="J10" s="13"/>
      <c r="K10" s="13"/>
      <c r="L10" s="13"/>
    </row>
    <row r="11" spans="1:12" ht="14.25">
      <c r="A11" s="14" t="s">
        <v>44</v>
      </c>
      <c r="B11" s="14"/>
      <c r="C11" s="14"/>
      <c r="D11" s="14"/>
      <c r="E11" s="14"/>
      <c r="F11" s="17"/>
      <c r="G11" s="17"/>
      <c r="H11" s="18"/>
      <c r="I11" s="1"/>
      <c r="J11" s="2"/>
      <c r="K11" s="13"/>
      <c r="L11" s="13"/>
    </row>
    <row r="12" spans="1:10" ht="14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1"/>
      <c r="E13" s="1"/>
      <c r="F13" s="21" t="s">
        <v>45</v>
      </c>
      <c r="G13" s="20"/>
      <c r="H13" s="21"/>
      <c r="I13" s="20"/>
      <c r="J13" s="21"/>
    </row>
    <row r="14" spans="1:10" ht="14.25">
      <c r="A14" s="1"/>
      <c r="B14" s="1"/>
      <c r="C14" s="1"/>
      <c r="D14" s="1"/>
      <c r="E14" s="1"/>
      <c r="F14" s="22" t="s">
        <v>46</v>
      </c>
      <c r="G14" s="20"/>
      <c r="H14" s="22" t="s">
        <v>47</v>
      </c>
      <c r="I14" s="20"/>
      <c r="J14" s="22" t="s">
        <v>21</v>
      </c>
    </row>
    <row r="15" spans="1:10" ht="14.25">
      <c r="A15" s="1"/>
      <c r="B15" s="1"/>
      <c r="C15" s="1"/>
      <c r="D15" s="1"/>
      <c r="E15" s="1"/>
      <c r="F15" s="22" t="s">
        <v>0</v>
      </c>
      <c r="G15" s="20"/>
      <c r="H15" s="22" t="s">
        <v>0</v>
      </c>
      <c r="I15" s="20"/>
      <c r="J15" s="22" t="s">
        <v>0</v>
      </c>
    </row>
    <row r="16" spans="1:10" ht="14.25">
      <c r="A16" s="1"/>
      <c r="B16" s="1"/>
      <c r="C16" s="1"/>
      <c r="D16" s="1"/>
      <c r="E16" s="1"/>
      <c r="F16" s="60"/>
      <c r="G16" s="20"/>
      <c r="H16" s="60" t="s">
        <v>50</v>
      </c>
      <c r="I16" s="20"/>
      <c r="J16" s="22"/>
    </row>
    <row r="17" spans="1:10" ht="14.25">
      <c r="A17" s="1"/>
      <c r="B17" s="1"/>
      <c r="C17" s="1"/>
      <c r="D17" s="1"/>
      <c r="E17" s="1"/>
      <c r="F17" s="60" t="s">
        <v>81</v>
      </c>
      <c r="G17" s="20"/>
      <c r="H17" s="60" t="s">
        <v>51</v>
      </c>
      <c r="I17" s="20"/>
      <c r="J17" s="22"/>
    </row>
    <row r="18" spans="1:10" ht="14.25">
      <c r="A18" s="1"/>
      <c r="B18" s="1"/>
      <c r="C18" s="1"/>
      <c r="D18" s="1"/>
      <c r="E18" s="1"/>
      <c r="F18" s="26" t="s">
        <v>49</v>
      </c>
      <c r="G18" s="1"/>
      <c r="H18" s="26" t="s">
        <v>52</v>
      </c>
      <c r="I18" s="1"/>
      <c r="J18" s="27"/>
    </row>
    <row r="19" spans="1:10" ht="14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4.25">
      <c r="A20" s="1" t="s">
        <v>48</v>
      </c>
      <c r="B20" s="1"/>
      <c r="C20" s="1"/>
      <c r="D20" s="1"/>
      <c r="E20" s="1"/>
      <c r="F20" s="29">
        <v>10</v>
      </c>
      <c r="G20" s="29"/>
      <c r="H20" s="29">
        <f>-3</f>
        <v>-3</v>
      </c>
      <c r="I20" s="1"/>
      <c r="J20" s="61">
        <f>SUM(F20:H20)</f>
        <v>7</v>
      </c>
    </row>
    <row r="21" spans="1:10" ht="14.25">
      <c r="A21" s="1"/>
      <c r="B21" s="1"/>
      <c r="C21" s="1"/>
      <c r="D21" s="1"/>
      <c r="E21" s="1"/>
      <c r="F21" s="29"/>
      <c r="G21" s="29"/>
      <c r="H21" s="29"/>
      <c r="I21" s="1"/>
      <c r="J21" s="61"/>
    </row>
    <row r="22" spans="1:10" ht="14.25">
      <c r="A22" s="1" t="s">
        <v>68</v>
      </c>
      <c r="B22" s="1"/>
      <c r="C22" s="1"/>
      <c r="D22" s="1"/>
      <c r="E22" s="1"/>
      <c r="F22" s="29">
        <f>44800+4891-10</f>
        <v>49681</v>
      </c>
      <c r="G22" s="29"/>
      <c r="H22" s="29">
        <v>0</v>
      </c>
      <c r="I22" s="29"/>
      <c r="J22" s="29">
        <f>SUM(F22:I22)</f>
        <v>49681</v>
      </c>
    </row>
    <row r="23" spans="1:10" ht="14.25">
      <c r="A23" s="1" t="s">
        <v>66</v>
      </c>
      <c r="B23" s="1"/>
      <c r="C23" s="1"/>
      <c r="D23" s="1"/>
      <c r="E23" s="1"/>
      <c r="F23" s="29"/>
      <c r="G23" s="29"/>
      <c r="H23" s="29"/>
      <c r="I23" s="29"/>
      <c r="J23" s="29"/>
    </row>
    <row r="24" spans="1:10" ht="14.25">
      <c r="A24" s="1" t="s">
        <v>67</v>
      </c>
      <c r="B24" s="1"/>
      <c r="C24" s="1"/>
      <c r="D24" s="1"/>
      <c r="E24" s="1"/>
      <c r="F24" s="29"/>
      <c r="G24" s="29"/>
      <c r="H24" s="29"/>
      <c r="I24" s="29"/>
      <c r="J24" s="29"/>
    </row>
    <row r="25" spans="1:10" ht="14.25">
      <c r="A25" s="1"/>
      <c r="B25" s="1"/>
      <c r="C25" s="1"/>
      <c r="D25" s="1"/>
      <c r="E25" s="1"/>
      <c r="F25" s="29"/>
      <c r="G25" s="29"/>
      <c r="H25" s="29"/>
      <c r="I25" s="29"/>
      <c r="J25" s="29"/>
    </row>
    <row r="26" spans="1:10" ht="14.25">
      <c r="A26" s="1" t="s">
        <v>82</v>
      </c>
      <c r="B26" s="1"/>
      <c r="C26" s="1"/>
      <c r="D26" s="1"/>
      <c r="E26" s="1"/>
      <c r="F26" s="29">
        <v>0</v>
      </c>
      <c r="G26" s="29"/>
      <c r="H26" s="29">
        <v>8967</v>
      </c>
      <c r="I26" s="29"/>
      <c r="J26" s="29">
        <f>SUM(F26:I26)</f>
        <v>8967</v>
      </c>
    </row>
    <row r="27" spans="1:10" ht="14.25">
      <c r="A27" s="1"/>
      <c r="B27" s="1"/>
      <c r="C27" s="1"/>
      <c r="D27" s="1"/>
      <c r="E27" s="1"/>
      <c r="F27" s="31"/>
      <c r="G27" s="29"/>
      <c r="H27" s="31"/>
      <c r="I27" s="29"/>
      <c r="J27" s="31"/>
    </row>
    <row r="28" spans="1:10" ht="14.25">
      <c r="A28" s="14" t="s">
        <v>70</v>
      </c>
      <c r="B28" s="1"/>
      <c r="C28" s="1"/>
      <c r="D28" s="1"/>
      <c r="E28" s="1"/>
      <c r="F28" s="28">
        <f>SUM(F20:F27)</f>
        <v>49691</v>
      </c>
      <c r="G28" s="28"/>
      <c r="H28" s="28">
        <f>SUM(H20:H27)</f>
        <v>8964</v>
      </c>
      <c r="I28" s="28"/>
      <c r="J28" s="28">
        <f>SUM(J20:J27)</f>
        <v>58655</v>
      </c>
    </row>
    <row r="29" spans="1:10" ht="14.25">
      <c r="A29" s="1"/>
      <c r="B29" s="1"/>
      <c r="C29" s="1"/>
      <c r="D29" s="1"/>
      <c r="E29" s="1"/>
      <c r="F29" s="29"/>
      <c r="G29" s="29"/>
      <c r="H29" s="29"/>
      <c r="I29" s="29"/>
      <c r="J29" s="29"/>
    </row>
    <row r="30" spans="1:10" ht="14.25">
      <c r="A30" s="1" t="s">
        <v>34</v>
      </c>
      <c r="B30" s="1"/>
      <c r="C30" s="1"/>
      <c r="D30" s="1"/>
      <c r="E30" s="1"/>
      <c r="F30" s="29">
        <v>0</v>
      </c>
      <c r="G30" s="29"/>
      <c r="H30" s="29">
        <v>606</v>
      </c>
      <c r="I30" s="29"/>
      <c r="J30" s="29">
        <f>SUM(F30:I30)</f>
        <v>606</v>
      </c>
    </row>
    <row r="31" spans="1:10" ht="14.25">
      <c r="A31" s="1"/>
      <c r="B31" s="1"/>
      <c r="C31" s="1"/>
      <c r="D31" s="1"/>
      <c r="E31" s="1"/>
      <c r="F31" s="29"/>
      <c r="G31" s="29"/>
      <c r="H31" s="29"/>
      <c r="I31" s="29"/>
      <c r="J31" s="29"/>
    </row>
    <row r="32" spans="1:10" ht="15" thickBot="1">
      <c r="A32" s="1" t="s">
        <v>83</v>
      </c>
      <c r="B32" s="1"/>
      <c r="C32" s="1"/>
      <c r="D32" s="1"/>
      <c r="E32" s="1"/>
      <c r="F32" s="32">
        <f>SUM(F28:F31)</f>
        <v>49691</v>
      </c>
      <c r="G32" s="29"/>
      <c r="H32" s="32">
        <f>SUM(H28:H31)</f>
        <v>9570</v>
      </c>
      <c r="I32" s="29"/>
      <c r="J32" s="32">
        <f>SUM(J28:J31)</f>
        <v>59261</v>
      </c>
    </row>
    <row r="33" spans="1:10" ht="15" thickTop="1">
      <c r="A33" s="1"/>
      <c r="B33" s="1"/>
      <c r="C33" s="1"/>
      <c r="D33" s="1"/>
      <c r="E33" s="1"/>
      <c r="F33" s="29"/>
      <c r="G33" s="29"/>
      <c r="H33" s="29"/>
      <c r="I33" s="29"/>
      <c r="J33" s="29"/>
    </row>
    <row r="34" spans="1:10" ht="14.25">
      <c r="A34" s="1"/>
      <c r="B34" s="1"/>
      <c r="C34" s="1"/>
      <c r="D34" s="1"/>
      <c r="E34" s="1"/>
      <c r="F34" s="29"/>
      <c r="G34" s="29"/>
      <c r="H34" s="29"/>
      <c r="I34" s="29"/>
      <c r="J34" s="29"/>
    </row>
    <row r="35" spans="1:10" ht="14.25">
      <c r="A35" s="1"/>
      <c r="B35" s="1"/>
      <c r="C35" s="1"/>
      <c r="D35" s="1"/>
      <c r="E35" s="1"/>
      <c r="F35" s="29"/>
      <c r="G35" s="29"/>
      <c r="H35" s="29"/>
      <c r="I35" s="29"/>
      <c r="J35" s="29"/>
    </row>
    <row r="36" spans="1:10" ht="14.25">
      <c r="A36" s="1"/>
      <c r="B36" s="1"/>
      <c r="C36" s="1"/>
      <c r="D36" s="1"/>
      <c r="E36" s="1"/>
      <c r="F36" s="29"/>
      <c r="G36" s="29"/>
      <c r="H36" s="29"/>
      <c r="I36" s="29"/>
      <c r="J36" s="29"/>
    </row>
    <row r="37" spans="1:10" ht="14.25">
      <c r="A37" s="1"/>
      <c r="B37" s="1"/>
      <c r="C37" s="1"/>
      <c r="D37" s="1"/>
      <c r="E37" s="1"/>
      <c r="F37" s="29"/>
      <c r="G37" s="29"/>
      <c r="H37" s="29"/>
      <c r="I37" s="29"/>
      <c r="J37" s="29"/>
    </row>
    <row r="38" spans="1:10" ht="14.25">
      <c r="A38" s="1"/>
      <c r="B38" s="1"/>
      <c r="C38" s="1"/>
      <c r="D38" s="1"/>
      <c r="E38" s="1"/>
      <c r="F38" s="29"/>
      <c r="G38" s="29"/>
      <c r="H38" s="29"/>
      <c r="I38" s="29"/>
      <c r="J38" s="29"/>
    </row>
    <row r="39" spans="1:10" ht="14.25">
      <c r="A39" s="1"/>
      <c r="B39" s="1"/>
      <c r="C39" s="1"/>
      <c r="D39" s="1"/>
      <c r="E39" s="1"/>
      <c r="F39" s="29"/>
      <c r="G39" s="29"/>
      <c r="H39" s="29"/>
      <c r="I39" s="29"/>
      <c r="J39" s="29"/>
    </row>
    <row r="40" spans="1:10" ht="14.25">
      <c r="A40" s="1"/>
      <c r="B40" s="1"/>
      <c r="C40" s="1"/>
      <c r="D40" s="1"/>
      <c r="E40" s="1"/>
      <c r="F40" s="29"/>
      <c r="G40" s="29"/>
      <c r="H40" s="29"/>
      <c r="I40" s="29"/>
      <c r="J40" s="29"/>
    </row>
    <row r="41" spans="1:10" ht="14.25">
      <c r="A41" s="1"/>
      <c r="B41" s="1"/>
      <c r="C41" s="1"/>
      <c r="D41" s="1"/>
      <c r="E41" s="1"/>
      <c r="F41" s="29"/>
      <c r="G41" s="29"/>
      <c r="H41" s="29"/>
      <c r="I41" s="29"/>
      <c r="J41" s="29"/>
    </row>
    <row r="42" spans="1:10" ht="14.25">
      <c r="A42" s="1"/>
      <c r="B42" s="1"/>
      <c r="C42" s="1"/>
      <c r="D42" s="1"/>
      <c r="E42" s="1"/>
      <c r="F42" s="29"/>
      <c r="G42" s="29"/>
      <c r="H42" s="29"/>
      <c r="I42" s="29"/>
      <c r="J42" s="29"/>
    </row>
    <row r="43" spans="1:10" ht="14.25">
      <c r="A43" s="1"/>
      <c r="B43" s="1"/>
      <c r="C43" s="1"/>
      <c r="D43" s="1"/>
      <c r="E43" s="1"/>
      <c r="F43" s="29"/>
      <c r="G43" s="29"/>
      <c r="H43" s="29"/>
      <c r="I43" s="29"/>
      <c r="J43" s="29"/>
    </row>
    <row r="44" spans="1:10" ht="14.25">
      <c r="A44" s="1"/>
      <c r="B44" s="1"/>
      <c r="C44" s="1"/>
      <c r="D44" s="1"/>
      <c r="E44" s="1"/>
      <c r="F44" s="29"/>
      <c r="G44" s="29"/>
      <c r="H44" s="29"/>
      <c r="I44" s="29"/>
      <c r="J44" s="29"/>
    </row>
    <row r="45" spans="1:10" ht="14.25">
      <c r="A45" s="1"/>
      <c r="B45" s="1"/>
      <c r="C45" s="1"/>
      <c r="D45" s="1"/>
      <c r="E45" s="1"/>
      <c r="F45" s="29"/>
      <c r="G45" s="29"/>
      <c r="H45" s="29"/>
      <c r="I45" s="29"/>
      <c r="J45" s="29"/>
    </row>
    <row r="46" spans="1:10" ht="14.25">
      <c r="A46" s="1"/>
      <c r="B46" s="1"/>
      <c r="C46" s="1"/>
      <c r="D46" s="1"/>
      <c r="E46" s="1"/>
      <c r="F46" s="29"/>
      <c r="G46" s="29"/>
      <c r="H46" s="29"/>
      <c r="I46" s="29"/>
      <c r="J46" s="29"/>
    </row>
    <row r="47" spans="1:10" ht="14.25">
      <c r="A47" s="1"/>
      <c r="B47" s="1"/>
      <c r="C47" s="1"/>
      <c r="D47" s="1"/>
      <c r="E47" s="1"/>
      <c r="F47" s="29"/>
      <c r="G47" s="29"/>
      <c r="H47" s="29"/>
      <c r="I47" s="29"/>
      <c r="J47" s="29"/>
    </row>
    <row r="48" spans="1:10" ht="14.25">
      <c r="A48" s="1"/>
      <c r="B48" s="1"/>
      <c r="C48" s="1"/>
      <c r="D48" s="1"/>
      <c r="E48" s="1"/>
      <c r="F48" s="29"/>
      <c r="G48" s="29"/>
      <c r="H48" s="29"/>
      <c r="I48" s="29"/>
      <c r="J48" s="29"/>
    </row>
    <row r="49" spans="1:10" ht="14.25">
      <c r="A49" s="1"/>
      <c r="B49" s="1"/>
      <c r="C49" s="1"/>
      <c r="D49" s="1"/>
      <c r="E49" s="1"/>
      <c r="F49" s="29"/>
      <c r="G49" s="29"/>
      <c r="H49" s="29"/>
      <c r="I49" s="29"/>
      <c r="J49" s="29"/>
    </row>
    <row r="50" spans="1:10" ht="14.25">
      <c r="A50" s="1"/>
      <c r="B50" s="1"/>
      <c r="C50" s="1"/>
      <c r="D50" s="1"/>
      <c r="E50" s="1"/>
      <c r="F50" s="29"/>
      <c r="G50" s="29"/>
      <c r="H50" s="29"/>
      <c r="I50" s="29"/>
      <c r="J50" s="29"/>
    </row>
    <row r="51" spans="1:10" ht="14.25">
      <c r="A51" s="1"/>
      <c r="B51" s="1"/>
      <c r="C51" s="1"/>
      <c r="D51" s="1"/>
      <c r="E51" s="1"/>
      <c r="F51" s="29"/>
      <c r="G51" s="29"/>
      <c r="H51" s="29"/>
      <c r="I51" s="29"/>
      <c r="J51" s="29"/>
    </row>
    <row r="52" spans="1:10" ht="14.25">
      <c r="A52" s="1"/>
      <c r="B52" s="1"/>
      <c r="C52" s="1"/>
      <c r="D52" s="1"/>
      <c r="E52" s="1"/>
      <c r="F52" s="29"/>
      <c r="G52" s="29"/>
      <c r="H52" s="29"/>
      <c r="I52" s="29"/>
      <c r="J52" s="29"/>
    </row>
    <row r="53" spans="1:10" ht="14.25">
      <c r="A53" s="1"/>
      <c r="B53" s="1"/>
      <c r="C53" s="1"/>
      <c r="D53" s="1"/>
      <c r="E53" s="1"/>
      <c r="F53" s="29"/>
      <c r="G53" s="29"/>
      <c r="H53" s="29"/>
      <c r="I53" s="29"/>
      <c r="J53" s="29"/>
    </row>
    <row r="54" spans="1:10" ht="14.25">
      <c r="A54" s="1"/>
      <c r="B54" s="1"/>
      <c r="C54" s="1"/>
      <c r="D54" s="1"/>
      <c r="E54" s="1"/>
      <c r="F54" s="29"/>
      <c r="G54" s="29"/>
      <c r="H54" s="29"/>
      <c r="I54" s="29"/>
      <c r="J54" s="29"/>
    </row>
    <row r="55" spans="1:10" ht="14.25">
      <c r="A55" s="1" t="s">
        <v>99</v>
      </c>
      <c r="E55" s="34"/>
      <c r="I55" s="37"/>
      <c r="J55" s="37"/>
    </row>
    <row r="56" spans="1:10" ht="14.25">
      <c r="A56" s="1" t="s">
        <v>61</v>
      </c>
      <c r="E56" s="34"/>
      <c r="I56" s="37"/>
      <c r="J56" s="37"/>
    </row>
    <row r="57" spans="5:10" ht="14.25">
      <c r="E57" s="34"/>
      <c r="I57" s="37"/>
      <c r="J57" s="37"/>
    </row>
    <row r="58" spans="5:10" ht="14.25">
      <c r="E58" s="34"/>
      <c r="I58" s="37"/>
      <c r="J58" s="37"/>
    </row>
    <row r="59" spans="5:10" ht="14.25">
      <c r="E59" s="34"/>
      <c r="I59" s="37"/>
      <c r="J59" s="37"/>
    </row>
    <row r="60" spans="5:10" ht="14.25">
      <c r="E60" s="34"/>
      <c r="H60" s="35"/>
      <c r="I60" s="37"/>
      <c r="J60" s="62" t="s">
        <v>62</v>
      </c>
    </row>
    <row r="61" spans="6:10" ht="14.25">
      <c r="F61" s="37"/>
      <c r="G61" s="37"/>
      <c r="H61" s="37"/>
      <c r="I61" s="37"/>
      <c r="J61" s="37"/>
    </row>
    <row r="62" spans="6:10" ht="14.25">
      <c r="F62" s="37"/>
      <c r="G62" s="37"/>
      <c r="H62" s="37"/>
      <c r="I62" s="37"/>
      <c r="J62" s="37"/>
    </row>
    <row r="63" spans="6:10" ht="14.25">
      <c r="F63" s="37"/>
      <c r="G63" s="37"/>
      <c r="H63" s="37"/>
      <c r="I63" s="37"/>
      <c r="J63" s="37"/>
    </row>
    <row r="64" spans="6:10" ht="14.25">
      <c r="F64" s="37"/>
      <c r="G64" s="37"/>
      <c r="H64" s="37"/>
      <c r="I64" s="37"/>
      <c r="J64" s="37"/>
    </row>
    <row r="65" spans="6:10" ht="14.25">
      <c r="F65" s="37"/>
      <c r="G65" s="37"/>
      <c r="H65" s="37"/>
      <c r="I65" s="37"/>
      <c r="J65" s="37"/>
    </row>
    <row r="66" spans="6:10" ht="14.25">
      <c r="F66" s="37"/>
      <c r="G66" s="37"/>
      <c r="H66" s="37"/>
      <c r="I66" s="37"/>
      <c r="J66" s="37"/>
    </row>
    <row r="67" spans="6:10" ht="14.25">
      <c r="F67" s="37"/>
      <c r="G67" s="37"/>
      <c r="H67" s="37"/>
      <c r="I67" s="37"/>
      <c r="J67" s="37"/>
    </row>
    <row r="68" spans="6:10" ht="14.25">
      <c r="F68" s="37"/>
      <c r="G68" s="37"/>
      <c r="H68" s="37"/>
      <c r="I68" s="37"/>
      <c r="J68" s="37"/>
    </row>
    <row r="69" spans="6:10" ht="14.25">
      <c r="F69" s="37"/>
      <c r="G69" s="37"/>
      <c r="H69" s="37"/>
      <c r="I69" s="37"/>
      <c r="J69" s="37"/>
    </row>
    <row r="70" spans="6:10" ht="14.25">
      <c r="F70" s="37"/>
      <c r="G70" s="37"/>
      <c r="H70" s="37"/>
      <c r="I70" s="37"/>
      <c r="J70" s="37"/>
    </row>
    <row r="71" spans="6:10" ht="14.25">
      <c r="F71" s="37"/>
      <c r="G71" s="37"/>
      <c r="H71" s="37"/>
      <c r="I71" s="37"/>
      <c r="J71" s="37"/>
    </row>
    <row r="72" spans="6:10" ht="14.25">
      <c r="F72" s="37"/>
      <c r="G72" s="37"/>
      <c r="H72" s="37"/>
      <c r="I72" s="37"/>
      <c r="J72" s="37"/>
    </row>
    <row r="73" spans="6:10" ht="14.25">
      <c r="F73" s="37"/>
      <c r="G73" s="37"/>
      <c r="H73" s="37"/>
      <c r="I73" s="37"/>
      <c r="J73" s="37"/>
    </row>
    <row r="74" spans="6:10" ht="14.25">
      <c r="F74" s="37"/>
      <c r="G74" s="37"/>
      <c r="H74" s="37"/>
      <c r="I74" s="37"/>
      <c r="J74" s="37"/>
    </row>
    <row r="75" spans="6:10" ht="14.25">
      <c r="F75" s="37"/>
      <c r="G75" s="37"/>
      <c r="H75" s="37"/>
      <c r="I75" s="37"/>
      <c r="J75" s="37"/>
    </row>
    <row r="76" spans="6:10" ht="14.25">
      <c r="F76" s="37"/>
      <c r="G76" s="37"/>
      <c r="H76" s="37"/>
      <c r="I76" s="37"/>
      <c r="J76" s="37"/>
    </row>
    <row r="77" spans="6:10" ht="14.25">
      <c r="F77" s="37"/>
      <c r="G77" s="37"/>
      <c r="H77" s="37"/>
      <c r="I77" s="37"/>
      <c r="J77" s="37"/>
    </row>
    <row r="78" spans="6:10" ht="14.25">
      <c r="F78" s="37"/>
      <c r="G78" s="37"/>
      <c r="H78" s="37"/>
      <c r="I78" s="37"/>
      <c r="J78" s="37"/>
    </row>
    <row r="79" spans="6:10" ht="14.25">
      <c r="F79" s="37"/>
      <c r="G79" s="37"/>
      <c r="H79" s="37"/>
      <c r="I79" s="37"/>
      <c r="J79" s="37"/>
    </row>
    <row r="80" spans="6:10" ht="14.25">
      <c r="F80" s="37"/>
      <c r="G80" s="37"/>
      <c r="H80" s="37"/>
      <c r="I80" s="37"/>
      <c r="J80" s="37"/>
    </row>
  </sheetData>
  <printOptions/>
  <pageMargins left="1.13" right="0.44" top="1" bottom="1" header="0.5" footer="0.5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A11" sqref="A11"/>
    </sheetView>
  </sheetViews>
  <sheetFormatPr defaultColWidth="9.140625" defaultRowHeight="15"/>
  <cols>
    <col min="1" max="1" width="4.00390625" style="3" customWidth="1"/>
    <col min="2" max="2" width="3.421875" style="3" customWidth="1"/>
    <col min="3" max="4" width="15.57421875" style="3" customWidth="1"/>
    <col min="5" max="5" width="1.57421875" style="3" customWidth="1"/>
    <col min="6" max="6" width="12.57421875" style="13" customWidth="1"/>
    <col min="7" max="7" width="1.57421875" style="3" customWidth="1"/>
    <col min="8" max="8" width="17.8515625" style="3" customWidth="1"/>
    <col min="9" max="9" width="1.57421875" style="3" customWidth="1"/>
    <col min="10" max="10" width="17.7109375" style="3" customWidth="1"/>
    <col min="11" max="11" width="1.57421875" style="3" customWidth="1"/>
    <col min="12" max="12" width="9.00390625" style="3" customWidth="1"/>
    <col min="13" max="13" width="9.00390625" style="3" hidden="1" customWidth="1"/>
    <col min="14" max="16384" width="9.00390625" style="3" customWidth="1"/>
  </cols>
  <sheetData>
    <row r="1" spans="1:8" ht="10.5" customHeight="1">
      <c r="A1" s="1"/>
      <c r="B1" s="1"/>
      <c r="C1" s="1"/>
      <c r="D1" s="1"/>
      <c r="E1" s="1"/>
      <c r="F1" s="2"/>
      <c r="G1" s="1"/>
      <c r="H1" s="1"/>
    </row>
    <row r="2" spans="1:8" ht="14.25">
      <c r="A2" s="1"/>
      <c r="B2" s="1"/>
      <c r="C2" s="1"/>
      <c r="D2" s="1"/>
      <c r="E2" s="1"/>
      <c r="F2" s="2"/>
      <c r="G2" s="1"/>
      <c r="H2" s="1"/>
    </row>
    <row r="3" spans="1:8" ht="18">
      <c r="A3" s="4" t="s">
        <v>37</v>
      </c>
      <c r="B3" s="1"/>
      <c r="C3" s="1"/>
      <c r="D3" s="1"/>
      <c r="E3" s="1"/>
      <c r="F3" s="2"/>
      <c r="G3" s="1"/>
      <c r="H3" s="1"/>
    </row>
    <row r="4" spans="1:10" s="5" customFormat="1" ht="18">
      <c r="A4" s="4" t="s">
        <v>16</v>
      </c>
      <c r="F4" s="6"/>
      <c r="G4" s="7"/>
      <c r="H4" s="7"/>
      <c r="I4" s="8"/>
      <c r="J4" s="7"/>
    </row>
    <row r="5" spans="1:10" s="5" customFormat="1" ht="15.75">
      <c r="A5" s="9" t="s">
        <v>17</v>
      </c>
      <c r="F5" s="6"/>
      <c r="G5" s="7"/>
      <c r="H5" s="7"/>
      <c r="I5" s="8"/>
      <c r="J5" s="7"/>
    </row>
    <row r="6" spans="1:10" s="5" customFormat="1" ht="15.75">
      <c r="A6" s="9" t="s">
        <v>18</v>
      </c>
      <c r="F6" s="6"/>
      <c r="G6" s="7"/>
      <c r="H6" s="7"/>
      <c r="I6" s="8"/>
      <c r="J6" s="7"/>
    </row>
    <row r="7" spans="1:10" s="5" customFormat="1" ht="15.75">
      <c r="A7" s="5" t="s">
        <v>19</v>
      </c>
      <c r="F7" s="6"/>
      <c r="G7" s="7"/>
      <c r="H7" s="7"/>
      <c r="I7" s="8"/>
      <c r="J7" s="7"/>
    </row>
    <row r="8" spans="1:12" ht="6.75" customHeight="1" thickBot="1">
      <c r="A8" s="10"/>
      <c r="B8" s="11"/>
      <c r="C8" s="11"/>
      <c r="D8" s="11"/>
      <c r="E8" s="11"/>
      <c r="F8" s="11"/>
      <c r="G8" s="11"/>
      <c r="H8" s="11"/>
      <c r="I8" s="12"/>
      <c r="J8" s="12"/>
      <c r="K8" s="12"/>
      <c r="L8" s="13"/>
    </row>
    <row r="9" spans="1:12" ht="11.25" customHeight="1">
      <c r="A9" s="14"/>
      <c r="B9" s="1"/>
      <c r="C9" s="1"/>
      <c r="D9" s="1"/>
      <c r="E9" s="1"/>
      <c r="F9" s="2"/>
      <c r="G9" s="1"/>
      <c r="H9" s="1"/>
      <c r="J9" s="13"/>
      <c r="K9" s="13"/>
      <c r="L9" s="13"/>
    </row>
    <row r="10" spans="1:12" ht="7.5" customHeight="1">
      <c r="A10" s="14"/>
      <c r="B10" s="1"/>
      <c r="C10" s="1"/>
      <c r="D10" s="1"/>
      <c r="E10" s="1"/>
      <c r="F10" s="2"/>
      <c r="G10" s="1"/>
      <c r="H10" s="1"/>
      <c r="J10" s="13"/>
      <c r="K10" s="13"/>
      <c r="L10" s="13"/>
    </row>
    <row r="11" spans="1:12" ht="14.25">
      <c r="A11" s="14" t="s">
        <v>53</v>
      </c>
      <c r="B11" s="14"/>
      <c r="C11" s="14"/>
      <c r="D11" s="14"/>
      <c r="E11" s="14"/>
      <c r="F11" s="16"/>
      <c r="G11" s="17"/>
      <c r="H11" s="18"/>
      <c r="I11" s="1"/>
      <c r="J11" s="2"/>
      <c r="K11" s="13"/>
      <c r="L11" s="13"/>
    </row>
    <row r="12" spans="1:10" ht="14.25">
      <c r="A12" s="1"/>
      <c r="B12" s="1"/>
      <c r="C12" s="1"/>
      <c r="D12" s="1"/>
      <c r="E12" s="1"/>
      <c r="F12" s="2"/>
      <c r="G12" s="1"/>
      <c r="H12" s="1"/>
      <c r="I12" s="1"/>
      <c r="J12" s="1"/>
    </row>
    <row r="13" spans="1:10" ht="14.25">
      <c r="A13" s="1"/>
      <c r="B13" s="1"/>
      <c r="C13" s="1"/>
      <c r="D13" s="1"/>
      <c r="E13" s="1"/>
      <c r="F13" s="19"/>
      <c r="G13" s="20"/>
      <c r="H13" s="21" t="s">
        <v>86</v>
      </c>
      <c r="I13" s="20"/>
      <c r="J13" s="21" t="s">
        <v>86</v>
      </c>
    </row>
    <row r="14" spans="1:10" ht="14.25">
      <c r="A14" s="1"/>
      <c r="B14" s="1"/>
      <c r="C14" s="1"/>
      <c r="D14" s="1"/>
      <c r="E14" s="1"/>
      <c r="F14" s="19"/>
      <c r="G14" s="20"/>
      <c r="H14" s="22" t="s">
        <v>73</v>
      </c>
      <c r="I14" s="20"/>
      <c r="J14" s="22" t="s">
        <v>73</v>
      </c>
    </row>
    <row r="15" spans="1:10" ht="14.25">
      <c r="A15" s="1"/>
      <c r="B15" s="1"/>
      <c r="C15" s="1"/>
      <c r="D15" s="1"/>
      <c r="E15" s="1"/>
      <c r="F15" s="19"/>
      <c r="G15" s="20"/>
      <c r="H15" s="23" t="s">
        <v>89</v>
      </c>
      <c r="I15" s="20"/>
      <c r="J15" s="24" t="s">
        <v>87</v>
      </c>
    </row>
    <row r="16" spans="1:10" ht="14.25">
      <c r="A16" s="1"/>
      <c r="B16" s="1"/>
      <c r="C16" s="1"/>
      <c r="D16" s="1"/>
      <c r="E16" s="1"/>
      <c r="F16" s="25"/>
      <c r="G16" s="20"/>
      <c r="H16" s="22" t="s">
        <v>0</v>
      </c>
      <c r="I16" s="20"/>
      <c r="J16" s="22" t="s">
        <v>0</v>
      </c>
    </row>
    <row r="17" spans="1:10" ht="14.25">
      <c r="A17" s="1"/>
      <c r="B17" s="1"/>
      <c r="C17" s="1"/>
      <c r="D17" s="1"/>
      <c r="E17" s="1"/>
      <c r="F17" s="25"/>
      <c r="G17" s="1"/>
      <c r="H17" s="26"/>
      <c r="I17" s="1"/>
      <c r="J17" s="27"/>
    </row>
    <row r="18" spans="1:10" ht="14.25">
      <c r="A18" s="1"/>
      <c r="B18" s="1"/>
      <c r="C18" s="1"/>
      <c r="D18" s="1"/>
      <c r="E18" s="1"/>
      <c r="F18" s="2"/>
      <c r="G18" s="1"/>
      <c r="H18" s="1"/>
      <c r="I18" s="1"/>
      <c r="J18" s="1"/>
    </row>
    <row r="19" spans="1:10" ht="14.25">
      <c r="A19" s="14" t="s">
        <v>90</v>
      </c>
      <c r="B19" s="1"/>
      <c r="C19" s="1"/>
      <c r="D19" s="1"/>
      <c r="E19" s="1"/>
      <c r="F19" s="28"/>
      <c r="G19" s="29"/>
      <c r="H19" s="29">
        <f>-311+1</f>
        <v>-310</v>
      </c>
      <c r="I19" s="29"/>
      <c r="J19" s="30" t="s">
        <v>10</v>
      </c>
    </row>
    <row r="20" spans="1:10" ht="14.25">
      <c r="A20" s="1"/>
      <c r="B20" s="1"/>
      <c r="C20" s="1"/>
      <c r="D20" s="1"/>
      <c r="E20" s="1"/>
      <c r="F20" s="28"/>
      <c r="G20" s="29"/>
      <c r="H20" s="29"/>
      <c r="I20" s="29"/>
      <c r="J20" s="29"/>
    </row>
    <row r="21" spans="1:10" ht="14.25">
      <c r="A21" s="14" t="s">
        <v>95</v>
      </c>
      <c r="B21" s="1"/>
      <c r="C21" s="1"/>
      <c r="D21" s="1"/>
      <c r="E21" s="1"/>
      <c r="F21" s="28"/>
      <c r="G21" s="29"/>
      <c r="H21" s="29"/>
      <c r="I21" s="29"/>
      <c r="J21" s="30"/>
    </row>
    <row r="22" spans="1:10" ht="14.25">
      <c r="A22" s="14"/>
      <c r="B22" s="1" t="s">
        <v>57</v>
      </c>
      <c r="C22" s="1"/>
      <c r="D22" s="1"/>
      <c r="E22" s="1"/>
      <c r="F22" s="28"/>
      <c r="G22" s="29"/>
      <c r="H22" s="29">
        <f>-1584</f>
        <v>-1584</v>
      </c>
      <c r="I22" s="29"/>
      <c r="J22" s="30" t="s">
        <v>10</v>
      </c>
    </row>
    <row r="23" spans="1:10" ht="14.25">
      <c r="A23" s="14"/>
      <c r="B23" s="1" t="s">
        <v>91</v>
      </c>
      <c r="C23" s="1"/>
      <c r="D23" s="1"/>
      <c r="E23" s="1"/>
      <c r="F23" s="28"/>
      <c r="G23" s="29"/>
      <c r="H23" s="29">
        <v>651</v>
      </c>
      <c r="I23" s="29"/>
      <c r="J23" s="30" t="s">
        <v>10</v>
      </c>
    </row>
    <row r="24" spans="1:10" ht="14.25">
      <c r="A24" s="14"/>
      <c r="B24" s="1" t="s">
        <v>71</v>
      </c>
      <c r="C24" s="1"/>
      <c r="D24" s="1"/>
      <c r="E24" s="1"/>
      <c r="F24" s="28"/>
      <c r="G24" s="29"/>
      <c r="H24" s="29">
        <v>86</v>
      </c>
      <c r="I24" s="29"/>
      <c r="J24" s="30" t="s">
        <v>10</v>
      </c>
    </row>
    <row r="25" spans="1:10" ht="14.25">
      <c r="A25" s="1"/>
      <c r="B25" s="1"/>
      <c r="C25" s="1"/>
      <c r="D25" s="1"/>
      <c r="E25" s="1"/>
      <c r="F25" s="28"/>
      <c r="G25" s="29"/>
      <c r="H25" s="29"/>
      <c r="I25" s="29"/>
      <c r="J25" s="29"/>
    </row>
    <row r="26" spans="1:10" ht="14.25">
      <c r="A26" s="14" t="s">
        <v>94</v>
      </c>
      <c r="B26" s="1"/>
      <c r="C26" s="1"/>
      <c r="D26" s="1"/>
      <c r="E26" s="1"/>
      <c r="F26" s="28"/>
      <c r="G26" s="29"/>
      <c r="H26" s="29"/>
      <c r="I26" s="29"/>
      <c r="J26" s="30"/>
    </row>
    <row r="27" spans="1:10" ht="14.25">
      <c r="A27" s="1"/>
      <c r="B27" s="1" t="s">
        <v>54</v>
      </c>
      <c r="C27" s="1"/>
      <c r="D27" s="1"/>
      <c r="E27" s="1"/>
      <c r="F27" s="28"/>
      <c r="G27" s="29"/>
      <c r="H27" s="29">
        <f>-11</f>
        <v>-11</v>
      </c>
      <c r="I27" s="29"/>
      <c r="J27" s="30" t="s">
        <v>10</v>
      </c>
    </row>
    <row r="28" spans="1:10" ht="14.25">
      <c r="A28" s="1"/>
      <c r="B28" s="1"/>
      <c r="C28" s="1"/>
      <c r="D28" s="1"/>
      <c r="E28" s="1"/>
      <c r="F28" s="28"/>
      <c r="G28" s="29"/>
      <c r="H28" s="31"/>
      <c r="I28" s="29"/>
      <c r="J28" s="31"/>
    </row>
    <row r="29" spans="1:10" ht="14.25">
      <c r="A29" s="1" t="s">
        <v>55</v>
      </c>
      <c r="B29" s="1"/>
      <c r="C29" s="1"/>
      <c r="D29" s="1"/>
      <c r="E29" s="1"/>
      <c r="F29" s="28"/>
      <c r="G29" s="29"/>
      <c r="H29" s="29">
        <f>SUM(H19:H28)</f>
        <v>-1168</v>
      </c>
      <c r="I29" s="29"/>
      <c r="J29" s="30" t="s">
        <v>10</v>
      </c>
    </row>
    <row r="30" spans="1:10" ht="14.25">
      <c r="A30" s="14" t="s">
        <v>56</v>
      </c>
      <c r="B30" s="1"/>
      <c r="C30" s="1"/>
      <c r="D30" s="1"/>
      <c r="E30" s="1"/>
      <c r="F30" s="28"/>
      <c r="G30" s="29"/>
      <c r="H30" s="29">
        <v>16262</v>
      </c>
      <c r="I30" s="29"/>
      <c r="J30" s="30" t="s">
        <v>10</v>
      </c>
    </row>
    <row r="31" spans="1:10" ht="15" thickBot="1">
      <c r="A31" s="14" t="s">
        <v>72</v>
      </c>
      <c r="B31" s="1"/>
      <c r="C31" s="1"/>
      <c r="D31" s="1"/>
      <c r="E31" s="1"/>
      <c r="F31" s="28"/>
      <c r="G31" s="29"/>
      <c r="H31" s="32">
        <f>SUM(H29:H30)</f>
        <v>15094</v>
      </c>
      <c r="I31" s="29"/>
      <c r="J31" s="33" t="s">
        <v>10</v>
      </c>
    </row>
    <row r="32" spans="1:10" ht="15" thickTop="1">
      <c r="A32" s="1"/>
      <c r="B32" s="1"/>
      <c r="C32" s="1"/>
      <c r="D32" s="1"/>
      <c r="E32" s="1"/>
      <c r="F32" s="28"/>
      <c r="G32" s="29"/>
      <c r="H32" s="29"/>
      <c r="I32" s="29"/>
      <c r="J32" s="30"/>
    </row>
    <row r="33" spans="1:10" ht="14.25">
      <c r="A33" s="88" t="s">
        <v>88</v>
      </c>
      <c r="B33" s="1"/>
      <c r="C33" s="1"/>
      <c r="D33" s="1"/>
      <c r="E33" s="1"/>
      <c r="F33" s="28"/>
      <c r="G33" s="29"/>
      <c r="H33" s="29"/>
      <c r="I33" s="29"/>
      <c r="J33" s="30"/>
    </row>
    <row r="34" spans="1:10" ht="14.25">
      <c r="A34" s="1"/>
      <c r="B34" s="1"/>
      <c r="C34" s="1"/>
      <c r="D34" s="1"/>
      <c r="E34" s="1"/>
      <c r="F34" s="28"/>
      <c r="G34" s="29"/>
      <c r="H34" s="29"/>
      <c r="I34" s="29"/>
      <c r="J34" s="30"/>
    </row>
    <row r="35" spans="1:10" ht="14.25">
      <c r="A35" s="88" t="s">
        <v>92</v>
      </c>
      <c r="B35" s="1"/>
      <c r="C35" s="1"/>
      <c r="D35" s="1"/>
      <c r="E35" s="1"/>
      <c r="F35" s="28"/>
      <c r="G35" s="29"/>
      <c r="H35" s="29"/>
      <c r="I35" s="29"/>
      <c r="J35" s="30"/>
    </row>
    <row r="36" spans="1:10" ht="14.25">
      <c r="A36" s="88" t="s">
        <v>93</v>
      </c>
      <c r="B36" s="1"/>
      <c r="C36" s="1"/>
      <c r="D36" s="1"/>
      <c r="E36" s="1"/>
      <c r="F36" s="28"/>
      <c r="G36" s="29"/>
      <c r="H36" s="29"/>
      <c r="I36" s="29"/>
      <c r="J36" s="30"/>
    </row>
    <row r="37" spans="1:10" ht="14.25">
      <c r="A37" s="1"/>
      <c r="B37" s="1"/>
      <c r="C37" s="1"/>
      <c r="D37" s="1"/>
      <c r="E37" s="1"/>
      <c r="F37" s="28"/>
      <c r="G37" s="29"/>
      <c r="H37" s="29"/>
      <c r="I37" s="29"/>
      <c r="J37" s="30"/>
    </row>
    <row r="38" spans="1:10" ht="14.25">
      <c r="A38" s="1"/>
      <c r="B38" s="1"/>
      <c r="C38" s="1"/>
      <c r="D38" s="1"/>
      <c r="E38" s="1"/>
      <c r="F38" s="28"/>
      <c r="G38" s="29"/>
      <c r="H38" s="29"/>
      <c r="I38" s="29"/>
      <c r="J38" s="30"/>
    </row>
    <row r="39" spans="1:10" ht="14.25">
      <c r="A39" s="1"/>
      <c r="B39" s="1"/>
      <c r="C39" s="1"/>
      <c r="D39" s="1"/>
      <c r="E39" s="1"/>
      <c r="F39" s="28"/>
      <c r="G39" s="29"/>
      <c r="H39" s="29"/>
      <c r="I39" s="29"/>
      <c r="J39" s="30"/>
    </row>
    <row r="40" spans="1:10" ht="14.25">
      <c r="A40" s="1"/>
      <c r="B40" s="1"/>
      <c r="C40" s="1"/>
      <c r="D40" s="1"/>
      <c r="E40" s="1"/>
      <c r="F40" s="28"/>
      <c r="G40" s="29"/>
      <c r="H40" s="29"/>
      <c r="I40" s="29"/>
      <c r="J40" s="30"/>
    </row>
    <row r="41" spans="1:10" ht="14.25">
      <c r="A41" s="1" t="s">
        <v>97</v>
      </c>
      <c r="E41" s="34"/>
      <c r="F41" s="3"/>
      <c r="I41" s="29"/>
      <c r="J41" s="30"/>
    </row>
    <row r="42" spans="1:10" ht="14.25">
      <c r="A42" s="1" t="s">
        <v>61</v>
      </c>
      <c r="E42" s="34"/>
      <c r="F42" s="3"/>
      <c r="I42" s="29"/>
      <c r="J42" s="30"/>
    </row>
    <row r="43" spans="5:10" ht="14.25">
      <c r="E43" s="34"/>
      <c r="F43" s="3"/>
      <c r="I43" s="29"/>
      <c r="J43" s="30"/>
    </row>
    <row r="44" spans="5:10" ht="14.25">
      <c r="E44" s="34"/>
      <c r="F44" s="3"/>
      <c r="I44" s="29"/>
      <c r="J44" s="30"/>
    </row>
    <row r="45" spans="5:10" ht="14.25">
      <c r="E45" s="34"/>
      <c r="F45" s="3"/>
      <c r="I45" s="29"/>
      <c r="J45" s="30"/>
    </row>
    <row r="46" spans="5:10" ht="14.25">
      <c r="E46" s="34"/>
      <c r="F46" s="3"/>
      <c r="H46" s="35"/>
      <c r="I46" s="29"/>
      <c r="J46" s="59" t="s">
        <v>63</v>
      </c>
    </row>
    <row r="47" spans="1:10" ht="14.25">
      <c r="A47" s="1"/>
      <c r="B47" s="1"/>
      <c r="C47" s="1"/>
      <c r="D47" s="1"/>
      <c r="E47" s="1"/>
      <c r="F47" s="28"/>
      <c r="G47" s="29"/>
      <c r="H47" s="29"/>
      <c r="I47" s="29"/>
      <c r="J47" s="30"/>
    </row>
    <row r="48" spans="6:10" ht="14.25">
      <c r="F48" s="36"/>
      <c r="G48" s="37"/>
      <c r="H48" s="37"/>
      <c r="I48" s="37"/>
      <c r="J48" s="38"/>
    </row>
    <row r="49" spans="6:10" ht="14.25">
      <c r="F49" s="36"/>
      <c r="G49" s="37"/>
      <c r="H49" s="37"/>
      <c r="I49" s="37"/>
      <c r="J49" s="38"/>
    </row>
    <row r="50" spans="6:10" ht="14.25">
      <c r="F50" s="36"/>
      <c r="G50" s="37"/>
      <c r="H50" s="37"/>
      <c r="I50" s="37"/>
      <c r="J50" s="38"/>
    </row>
    <row r="51" spans="6:10" ht="14.25">
      <c r="F51" s="36"/>
      <c r="G51" s="37"/>
      <c r="H51" s="37"/>
      <c r="I51" s="37"/>
      <c r="J51" s="38"/>
    </row>
    <row r="52" spans="6:10" ht="14.25">
      <c r="F52" s="36"/>
      <c r="G52" s="37"/>
      <c r="H52" s="37"/>
      <c r="I52" s="37"/>
      <c r="J52" s="38"/>
    </row>
    <row r="53" spans="6:10" ht="14.25">
      <c r="F53" s="36"/>
      <c r="G53" s="37"/>
      <c r="H53" s="37"/>
      <c r="I53" s="37"/>
      <c r="J53" s="38"/>
    </row>
    <row r="54" spans="6:10" ht="14.25">
      <c r="F54" s="36"/>
      <c r="G54" s="37"/>
      <c r="H54" s="37"/>
      <c r="I54" s="37"/>
      <c r="J54" s="38"/>
    </row>
    <row r="55" spans="6:10" ht="14.25">
      <c r="F55" s="36"/>
      <c r="G55" s="37"/>
      <c r="H55" s="37"/>
      <c r="I55" s="37"/>
      <c r="J55" s="38"/>
    </row>
    <row r="56" spans="6:10" ht="14.25">
      <c r="F56" s="36"/>
      <c r="G56" s="37"/>
      <c r="H56" s="37"/>
      <c r="I56" s="37"/>
      <c r="J56" s="38"/>
    </row>
    <row r="57" spans="6:10" ht="14.25">
      <c r="F57" s="36"/>
      <c r="G57" s="37"/>
      <c r="H57" s="37"/>
      <c r="I57" s="37"/>
      <c r="J57" s="38"/>
    </row>
  </sheetData>
  <printOptions/>
  <pageMargins left="0.75" right="0.7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Worth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 Worth</dc:creator>
  <cp:keywords/>
  <dc:description/>
  <cp:lastModifiedBy>M &amp; C Services Sdn Bhd</cp:lastModifiedBy>
  <cp:lastPrinted>2003-05-21T06:29:25Z</cp:lastPrinted>
  <dcterms:created xsi:type="dcterms:W3CDTF">2001-12-12T08:08:09Z</dcterms:created>
  <dcterms:modified xsi:type="dcterms:W3CDTF">2003-05-19T03:32:40Z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